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hodnoceni" sheetId="1" r:id="rId1"/>
    <sheet name="tabulka" sheetId="2" r:id="rId2"/>
  </sheets>
  <definedNames/>
  <calcPr fullCalcOnLoad="1"/>
</workbook>
</file>

<file path=xl/sharedStrings.xml><?xml version="1.0" encoding="utf-8"?>
<sst xmlns="http://schemas.openxmlformats.org/spreadsheetml/2006/main" count="843" uniqueCount="293">
  <si>
    <t>Jakub</t>
  </si>
  <si>
    <t>Lukáš</t>
  </si>
  <si>
    <t>Patrik</t>
  </si>
  <si>
    <t>Kohn</t>
  </si>
  <si>
    <t>Tomáš</t>
  </si>
  <si>
    <t>Jan</t>
  </si>
  <si>
    <t>Šmehlík</t>
  </si>
  <si>
    <t>František</t>
  </si>
  <si>
    <t>Příjmení</t>
  </si>
  <si>
    <t>Jméno</t>
  </si>
  <si>
    <t>Pořadí</t>
  </si>
  <si>
    <t>Marek</t>
  </si>
  <si>
    <t>Primeni</t>
  </si>
  <si>
    <t>Jmeno</t>
  </si>
  <si>
    <t>mláďata</t>
  </si>
  <si>
    <t>mladší žáci</t>
  </si>
  <si>
    <t>muži</t>
  </si>
  <si>
    <t>starší žáci</t>
  </si>
  <si>
    <t>ženy</t>
  </si>
  <si>
    <t>Junioři</t>
  </si>
  <si>
    <t>Juniorky</t>
  </si>
  <si>
    <t>Dorostenci</t>
  </si>
  <si>
    <t>Dorostenky</t>
  </si>
  <si>
    <t>mladší žačky</t>
  </si>
  <si>
    <t>starší žačky</t>
  </si>
  <si>
    <t>Uríčková</t>
  </si>
  <si>
    <t>5</t>
  </si>
  <si>
    <t>4</t>
  </si>
  <si>
    <t>3</t>
  </si>
  <si>
    <t>6</t>
  </si>
  <si>
    <t>8</t>
  </si>
  <si>
    <t>Král</t>
  </si>
  <si>
    <t>body</t>
  </si>
  <si>
    <t>celkem oddíl</t>
  </si>
  <si>
    <t>celkem oddíl - pokračování</t>
  </si>
  <si>
    <t>Ochman</t>
  </si>
  <si>
    <t>Kristina</t>
  </si>
  <si>
    <t>Slánička</t>
  </si>
  <si>
    <t>M.Pavlica</t>
  </si>
  <si>
    <t>Otto</t>
  </si>
  <si>
    <t>Matyáš</t>
  </si>
  <si>
    <t>Haltof</t>
  </si>
  <si>
    <t>Pátek</t>
  </si>
  <si>
    <t>Pořadí úspěšnosti závodníků v r. 2008</t>
  </si>
  <si>
    <t>Macháčková</t>
  </si>
  <si>
    <t>Kateřina</t>
  </si>
  <si>
    <t>Rerichová</t>
  </si>
  <si>
    <t>Magdaléna</t>
  </si>
  <si>
    <t>Šindlerová</t>
  </si>
  <si>
    <t>Lucie</t>
  </si>
  <si>
    <t>Ožanová</t>
  </si>
  <si>
    <t>Kristýna</t>
  </si>
  <si>
    <t>Ročňáková</t>
  </si>
  <si>
    <t>Renáta</t>
  </si>
  <si>
    <t>16</t>
  </si>
  <si>
    <t>10</t>
  </si>
  <si>
    <t>Dominik</t>
  </si>
  <si>
    <t>Selecký</t>
  </si>
  <si>
    <t>Tománková</t>
  </si>
  <si>
    <t>Svoboda</t>
  </si>
  <si>
    <t>Jiří</t>
  </si>
  <si>
    <t>Bureš</t>
  </si>
  <si>
    <t>Zbyněk</t>
  </si>
  <si>
    <t>7</t>
  </si>
  <si>
    <t>Boháčik</t>
  </si>
  <si>
    <t>Petr</t>
  </si>
  <si>
    <t>Tempír</t>
  </si>
  <si>
    <t>Burešová</t>
  </si>
  <si>
    <t>Klára</t>
  </si>
  <si>
    <t>Hefka</t>
  </si>
  <si>
    <t>Maixner</t>
  </si>
  <si>
    <t>Erik</t>
  </si>
  <si>
    <t>Vilímek</t>
  </si>
  <si>
    <t>Žabenský</t>
  </si>
  <si>
    <t>Josef</t>
  </si>
  <si>
    <t>2</t>
  </si>
  <si>
    <t>Menšík</t>
  </si>
  <si>
    <t>Kryštof</t>
  </si>
  <si>
    <t>1</t>
  </si>
  <si>
    <t>Kadlčík</t>
  </si>
  <si>
    <t>Aleš</t>
  </si>
  <si>
    <t>Vydra</t>
  </si>
  <si>
    <t>Václav</t>
  </si>
  <si>
    <t>Pekala</t>
  </si>
  <si>
    <t>David</t>
  </si>
  <si>
    <t>Barbora</t>
  </si>
  <si>
    <t>Gavlas</t>
  </si>
  <si>
    <t>Martin</t>
  </si>
  <si>
    <t>Turai</t>
  </si>
  <si>
    <t>Ondřej</t>
  </si>
  <si>
    <t>Polášek</t>
  </si>
  <si>
    <t>Vaškovská</t>
  </si>
  <si>
    <t>Bára</t>
  </si>
  <si>
    <t>Ladislav</t>
  </si>
  <si>
    <t>Slanina</t>
  </si>
  <si>
    <t>Kubala</t>
  </si>
  <si>
    <t>Denis</t>
  </si>
  <si>
    <t>Stoniš</t>
  </si>
  <si>
    <t>Pitel</t>
  </si>
  <si>
    <t>Roman</t>
  </si>
  <si>
    <t>Pavlica</t>
  </si>
  <si>
    <t>Štrunc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</si>
  <si>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Kritéria pro bodování jednotlivců:</t>
    </r>
  </si>
  <si>
    <t xml:space="preserve">             </t>
  </si>
  <si>
    <t xml:space="preserve"> </t>
  </si>
  <si>
    <r>
      <t>1.2.1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MC a ostatní</t>
    </r>
  </si>
  <si>
    <t>1. místo                  4      body</t>
  </si>
  <si>
    <t>2. místo                  3      body</t>
  </si>
  <si>
    <t xml:space="preserve">3. místo                  2      body </t>
  </si>
  <si>
    <t>1.místo                  5    bodů</t>
  </si>
  <si>
    <t>1. místo                 7 bodů</t>
  </si>
  <si>
    <t>2. místo                 5 bodů</t>
  </si>
  <si>
    <t xml:space="preserve">           </t>
  </si>
  <si>
    <r>
      <t>1.2.5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MTA:</t>
    </r>
  </si>
  <si>
    <t>1. místo                 20 bodů</t>
  </si>
  <si>
    <t>2. místo                 15 bodů</t>
  </si>
  <si>
    <t xml:space="preserve">3. místo                 10 bodů </t>
  </si>
  <si>
    <t xml:space="preserve">4. místo                   7 bodů </t>
  </si>
  <si>
    <t>2. místo                 4    body</t>
  </si>
  <si>
    <t xml:space="preserve">3. místo                 3    body </t>
  </si>
  <si>
    <r>
      <t>1.1.1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MK:</t>
    </r>
  </si>
  <si>
    <r>
      <t>1.1.2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MČR:</t>
    </r>
  </si>
  <si>
    <t>Legenda :</t>
  </si>
  <si>
    <t>MČR</t>
  </si>
  <si>
    <t>MK</t>
  </si>
  <si>
    <t>mistrovství kraje</t>
  </si>
  <si>
    <t>mistrovství České republiky</t>
  </si>
  <si>
    <t>ME</t>
  </si>
  <si>
    <r>
      <t>1.1.2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ME:</t>
    </r>
  </si>
  <si>
    <t>1. místo                 10 bodů</t>
  </si>
  <si>
    <t>2. místo                 7 bodů</t>
  </si>
  <si>
    <t xml:space="preserve">4. místo                 4 body </t>
  </si>
  <si>
    <t xml:space="preserve">5. místo                 3 body </t>
  </si>
  <si>
    <t>1. místo                 30 bodů</t>
  </si>
  <si>
    <t>2. místo                 20 bodů</t>
  </si>
  <si>
    <t xml:space="preserve">3. místo                 15 bodů </t>
  </si>
  <si>
    <t xml:space="preserve">3. místo                 5 bodů </t>
  </si>
  <si>
    <t xml:space="preserve">6. místo                 2 body </t>
  </si>
  <si>
    <t xml:space="preserve">6. místo                   4 body </t>
  </si>
  <si>
    <t xml:space="preserve">5. místo                 10 bodů </t>
  </si>
  <si>
    <t>7. místo                   7 bodů</t>
  </si>
  <si>
    <t>9. místo                   6 bodů</t>
  </si>
  <si>
    <t>1. místo                 50 bodů</t>
  </si>
  <si>
    <t>2. místo                 35 bodů</t>
  </si>
  <si>
    <t>3. místo                 4 body</t>
  </si>
  <si>
    <t>5. místo                   5 bodů</t>
  </si>
  <si>
    <t xml:space="preserve">3. místo                 25 bodů </t>
  </si>
  <si>
    <t>5. místo                 20 bodů</t>
  </si>
  <si>
    <t>7. místo                 15 bodů</t>
  </si>
  <si>
    <t>9. místo                 10 bodů</t>
  </si>
  <si>
    <t>Každý závodník obdrží za vyhraný zápas 1 bod + počet bodů za umístění dle typu soutěže.</t>
  </si>
  <si>
    <r>
      <t>1.1.</t>
    </r>
    <r>
      <rPr>
        <sz val="7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Mistrovské soutěže</t>
    </r>
    <r>
      <rPr>
        <sz val="12"/>
        <rFont val="Times New Roman"/>
        <family val="1"/>
      </rPr>
      <t xml:space="preserve"> ( MK, MČR, ME):</t>
    </r>
  </si>
  <si>
    <t>mistrovství Evropy</t>
  </si>
  <si>
    <t>MC</t>
  </si>
  <si>
    <t>malá cena</t>
  </si>
  <si>
    <t xml:space="preserve">VC </t>
  </si>
  <si>
    <t>velká cena</t>
  </si>
  <si>
    <t>MVC</t>
  </si>
  <si>
    <t>mezinárodní velká cena</t>
  </si>
  <si>
    <r>
      <t>1.2.3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GP ČR, PČR:</t>
    </r>
  </si>
  <si>
    <t>GP ČR</t>
  </si>
  <si>
    <t>grand prix České republiky</t>
  </si>
  <si>
    <t>PČR</t>
  </si>
  <si>
    <t>přebor České republiky</t>
  </si>
  <si>
    <t>MTA</t>
  </si>
  <si>
    <t>mezinárodní turnaj "A"</t>
  </si>
  <si>
    <t>* hodnocení platné pro turnaje od 1.1.2008</t>
  </si>
  <si>
    <t>M. Pavlica</t>
  </si>
  <si>
    <t>15</t>
  </si>
  <si>
    <t>19</t>
  </si>
  <si>
    <t>Alena</t>
  </si>
  <si>
    <t>Hruzík</t>
  </si>
  <si>
    <t>Dürrer</t>
  </si>
  <si>
    <t>Robert</t>
  </si>
  <si>
    <t>Martínková</t>
  </si>
  <si>
    <t>Adéla</t>
  </si>
  <si>
    <t>Filipík</t>
  </si>
  <si>
    <t>Stres</t>
  </si>
  <si>
    <t>Fránek</t>
  </si>
  <si>
    <t>Kočí</t>
  </si>
  <si>
    <t>Vojtěch</t>
  </si>
  <si>
    <t>Ševčík</t>
  </si>
  <si>
    <t>13</t>
  </si>
  <si>
    <t>9</t>
  </si>
  <si>
    <t>Jaroš</t>
  </si>
  <si>
    <t>Pavel</t>
  </si>
  <si>
    <t>Šeděnka</t>
  </si>
  <si>
    <t>Richard</t>
  </si>
  <si>
    <t>Gajda</t>
  </si>
  <si>
    <t>Věrovský</t>
  </si>
  <si>
    <t>Hájovská</t>
  </si>
  <si>
    <t>Martínek</t>
  </si>
  <si>
    <t>Boháčová</t>
  </si>
  <si>
    <t>Michaela</t>
  </si>
  <si>
    <t>12</t>
  </si>
  <si>
    <t>18</t>
  </si>
  <si>
    <t>Jelínek</t>
  </si>
  <si>
    <t>Jaroslav</t>
  </si>
  <si>
    <t>Schöffer</t>
  </si>
  <si>
    <t>Radim</t>
  </si>
  <si>
    <t>23</t>
  </si>
  <si>
    <t>Volek</t>
  </si>
  <si>
    <t>Jedlička</t>
  </si>
  <si>
    <t>Strakoš</t>
  </si>
  <si>
    <t>Daniel</t>
  </si>
  <si>
    <t>Blaťáková</t>
  </si>
  <si>
    <t>Aneta</t>
  </si>
  <si>
    <t>Macháček</t>
  </si>
  <si>
    <t>Leoš</t>
  </si>
  <si>
    <t>Merta</t>
  </si>
  <si>
    <t>Humlíček</t>
  </si>
  <si>
    <t>Škrobánek</t>
  </si>
  <si>
    <t>Ryšánek</t>
  </si>
  <si>
    <t>20</t>
  </si>
  <si>
    <t>Polášková</t>
  </si>
  <si>
    <t>Tůma</t>
  </si>
  <si>
    <t>Kaloč</t>
  </si>
  <si>
    <t>Lauková</t>
  </si>
  <si>
    <t>Jeřábek</t>
  </si>
  <si>
    <t>Šimon</t>
  </si>
  <si>
    <t>Stratil</t>
  </si>
  <si>
    <t>Žůrková</t>
  </si>
  <si>
    <t>Diana</t>
  </si>
  <si>
    <t>Gráf</t>
  </si>
  <si>
    <t>Gřešek</t>
  </si>
  <si>
    <t>Vít</t>
  </si>
  <si>
    <t>Mach</t>
  </si>
  <si>
    <t>Gasior</t>
  </si>
  <si>
    <t>Juřina</t>
  </si>
  <si>
    <t>Filip</t>
  </si>
  <si>
    <t>35</t>
  </si>
  <si>
    <t>Dvořáček</t>
  </si>
  <si>
    <t>Adam</t>
  </si>
  <si>
    <t>Štefánik</t>
  </si>
  <si>
    <t>29</t>
  </si>
  <si>
    <t>17</t>
  </si>
  <si>
    <t>52</t>
  </si>
  <si>
    <t>37</t>
  </si>
  <si>
    <t>Veselovský</t>
  </si>
  <si>
    <t>55</t>
  </si>
  <si>
    <t>46</t>
  </si>
  <si>
    <t>Gujda</t>
  </si>
  <si>
    <t>Michal</t>
  </si>
  <si>
    <t>Chwastarzová</t>
  </si>
  <si>
    <t>22</t>
  </si>
  <si>
    <t>Pliska</t>
  </si>
  <si>
    <t>Plachý</t>
  </si>
  <si>
    <t>Arnošt</t>
  </si>
  <si>
    <t>27</t>
  </si>
  <si>
    <t>47</t>
  </si>
  <si>
    <t>36</t>
  </si>
  <si>
    <t>Bakayová</t>
  </si>
  <si>
    <t>Monika</t>
  </si>
  <si>
    <t>102</t>
  </si>
  <si>
    <r>
      <t>1.2.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Nemistrovské soutěže</t>
    </r>
    <r>
      <rPr>
        <sz val="12"/>
        <rFont val="Times New Roman"/>
        <family val="1"/>
      </rPr>
      <t xml:space="preserve"> ( MC, PK, VC, GP ČR, MT a PČR):</t>
    </r>
  </si>
  <si>
    <r>
      <t>1.2.2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PK, VC, MVC:</t>
    </r>
  </si>
  <si>
    <t>PK</t>
  </si>
  <si>
    <t>přebor kraje</t>
  </si>
  <si>
    <t>V Ostravě 18.11.2008</t>
  </si>
  <si>
    <t>38</t>
  </si>
  <si>
    <t>31</t>
  </si>
  <si>
    <t>21</t>
  </si>
  <si>
    <t>Velký</t>
  </si>
  <si>
    <t>Dalibor</t>
  </si>
  <si>
    <t>Haničáková</t>
  </si>
  <si>
    <t>Janíček</t>
  </si>
  <si>
    <t>50</t>
  </si>
  <si>
    <t>177</t>
  </si>
  <si>
    <t>132</t>
  </si>
  <si>
    <t>Pravda</t>
  </si>
  <si>
    <t>11</t>
  </si>
  <si>
    <t>152</t>
  </si>
  <si>
    <t>14</t>
  </si>
  <si>
    <t>Havelek</t>
  </si>
  <si>
    <t>Draštík</t>
  </si>
  <si>
    <t>Pupakis</t>
  </si>
  <si>
    <t>Sotirios</t>
  </si>
  <si>
    <t>78</t>
  </si>
  <si>
    <t>64</t>
  </si>
  <si>
    <t>45</t>
  </si>
  <si>
    <t>44</t>
  </si>
  <si>
    <t>Franek</t>
  </si>
  <si>
    <t>Kratochvíl</t>
  </si>
  <si>
    <t>156</t>
  </si>
  <si>
    <t>133</t>
  </si>
  <si>
    <t>74</t>
  </si>
  <si>
    <t>150</t>
  </si>
  <si>
    <t>114</t>
  </si>
  <si>
    <t>113</t>
  </si>
  <si>
    <t>83</t>
  </si>
  <si>
    <t>69</t>
  </si>
  <si>
    <t>26</t>
  </si>
  <si>
    <t>V Ostravě 18.12.2008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</si>
</sst>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&quot; bodů&quot;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wrapText="1"/>
      <protection/>
    </xf>
    <xf numFmtId="0" fontId="0" fillId="0" borderId="1" xfId="0" applyBorder="1" applyAlignment="1">
      <alignment horizontal="center"/>
    </xf>
    <xf numFmtId="0" fontId="1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1" xfId="20" applyFont="1" applyFill="1" applyBorder="1" applyAlignment="1">
      <alignment horizontal="center"/>
      <protection/>
    </xf>
    <xf numFmtId="168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7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 indent="2"/>
    </xf>
    <xf numFmtId="0" fontId="2" fillId="3" borderId="0" xfId="0" applyFont="1" applyFill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sheetData>
    <row r="1" ht="15.75">
      <c r="A1" s="13" t="s">
        <v>102</v>
      </c>
    </row>
    <row r="2" ht="15.75">
      <c r="A2" s="14"/>
    </row>
    <row r="3" ht="15.75">
      <c r="A3" s="14" t="s">
        <v>150</v>
      </c>
    </row>
    <row r="4" ht="15.75">
      <c r="A4" s="19"/>
    </row>
    <row r="5" ht="15.75">
      <c r="A5" s="16" t="s">
        <v>151</v>
      </c>
    </row>
    <row r="6" ht="15.75">
      <c r="A6" s="15"/>
    </row>
    <row r="7" spans="1:6" ht="15.75">
      <c r="A7" s="17" t="s">
        <v>120</v>
      </c>
      <c r="F7" s="17" t="s">
        <v>128</v>
      </c>
    </row>
    <row r="8" spans="1:7" ht="15.75">
      <c r="A8" s="15" t="s">
        <v>103</v>
      </c>
      <c r="B8" s="15" t="s">
        <v>110</v>
      </c>
      <c r="F8" s="15" t="s">
        <v>103</v>
      </c>
      <c r="G8" s="15" t="s">
        <v>142</v>
      </c>
    </row>
    <row r="9" spans="1:7" ht="15.75">
      <c r="A9" s="15" t="s">
        <v>103</v>
      </c>
      <c r="B9" s="15" t="s">
        <v>111</v>
      </c>
      <c r="F9" s="15" t="s">
        <v>103</v>
      </c>
      <c r="G9" s="15" t="s">
        <v>143</v>
      </c>
    </row>
    <row r="10" spans="1:7" ht="15.75">
      <c r="A10" s="15" t="s">
        <v>103</v>
      </c>
      <c r="B10" s="15" t="s">
        <v>144</v>
      </c>
      <c r="F10" s="15" t="s">
        <v>103</v>
      </c>
      <c r="G10" s="15" t="s">
        <v>146</v>
      </c>
    </row>
    <row r="11" spans="1:7" ht="15.75">
      <c r="A11" s="15" t="s">
        <v>104</v>
      </c>
      <c r="F11" s="15" t="s">
        <v>103</v>
      </c>
      <c r="G11" s="15" t="s">
        <v>147</v>
      </c>
    </row>
    <row r="12" spans="1:7" ht="15.75">
      <c r="A12" s="17" t="s">
        <v>121</v>
      </c>
      <c r="F12" s="15" t="s">
        <v>103</v>
      </c>
      <c r="G12" s="15" t="s">
        <v>148</v>
      </c>
    </row>
    <row r="13" spans="1:7" ht="15.75">
      <c r="A13" s="15" t="s">
        <v>103</v>
      </c>
      <c r="B13" s="15" t="s">
        <v>114</v>
      </c>
      <c r="F13" s="15" t="s">
        <v>103</v>
      </c>
      <c r="G13" s="15" t="s">
        <v>149</v>
      </c>
    </row>
    <row r="14" spans="1:2" ht="15.75">
      <c r="A14" s="15" t="s">
        <v>103</v>
      </c>
      <c r="B14" s="15" t="s">
        <v>115</v>
      </c>
    </row>
    <row r="15" spans="1:2" ht="15.75">
      <c r="A15" s="15" t="s">
        <v>103</v>
      </c>
      <c r="B15" s="15" t="s">
        <v>116</v>
      </c>
    </row>
    <row r="16" spans="1:2" ht="15.75">
      <c r="A16" s="15" t="s">
        <v>103</v>
      </c>
      <c r="B16" s="15" t="s">
        <v>117</v>
      </c>
    </row>
    <row r="17" spans="1:2" ht="15.75">
      <c r="A17" s="15" t="s">
        <v>103</v>
      </c>
      <c r="B17" s="15" t="s">
        <v>145</v>
      </c>
    </row>
    <row r="18" spans="1:2" ht="15.75">
      <c r="A18" s="15" t="s">
        <v>103</v>
      </c>
      <c r="B18" s="15" t="s">
        <v>138</v>
      </c>
    </row>
    <row r="19" spans="1:2" ht="15.75">
      <c r="A19" s="15"/>
      <c r="B19" s="15"/>
    </row>
    <row r="20" ht="15.75">
      <c r="A20" s="16" t="s">
        <v>254</v>
      </c>
    </row>
    <row r="21" ht="15.75">
      <c r="A21" s="15"/>
    </row>
    <row r="22" spans="1:6" ht="15.75">
      <c r="A22" s="17" t="s">
        <v>105</v>
      </c>
      <c r="F22" s="17" t="s">
        <v>255</v>
      </c>
    </row>
    <row r="23" spans="1:7" ht="15.75">
      <c r="A23" s="15" t="s">
        <v>103</v>
      </c>
      <c r="B23" s="15" t="s">
        <v>106</v>
      </c>
      <c r="G23" s="18" t="s">
        <v>109</v>
      </c>
    </row>
    <row r="24" spans="1:7" ht="15.75">
      <c r="A24" s="15" t="s">
        <v>103</v>
      </c>
      <c r="B24" s="15" t="s">
        <v>107</v>
      </c>
      <c r="G24" s="18" t="s">
        <v>118</v>
      </c>
    </row>
    <row r="25" spans="1:7" ht="15.75">
      <c r="A25" s="15" t="s">
        <v>103</v>
      </c>
      <c r="B25" s="15" t="s">
        <v>108</v>
      </c>
      <c r="G25" s="15" t="s">
        <v>119</v>
      </c>
    </row>
    <row r="26" spans="1:6" ht="15.75">
      <c r="A26" s="15"/>
      <c r="F26" s="15" t="s">
        <v>104</v>
      </c>
    </row>
    <row r="27" spans="1:6" ht="15.75">
      <c r="A27" s="17" t="s">
        <v>159</v>
      </c>
      <c r="F27" s="17" t="s">
        <v>113</v>
      </c>
    </row>
    <row r="28" spans="1:7" ht="15.75">
      <c r="A28" s="15" t="s">
        <v>103</v>
      </c>
      <c r="B28" s="15" t="s">
        <v>129</v>
      </c>
      <c r="F28" s="15" t="s">
        <v>112</v>
      </c>
      <c r="G28" s="15" t="s">
        <v>133</v>
      </c>
    </row>
    <row r="29" spans="1:7" ht="15.75">
      <c r="A29" s="15" t="s">
        <v>103</v>
      </c>
      <c r="B29" s="15" t="s">
        <v>130</v>
      </c>
      <c r="F29" s="15" t="s">
        <v>103</v>
      </c>
      <c r="G29" s="15" t="s">
        <v>134</v>
      </c>
    </row>
    <row r="30" spans="1:7" ht="15.75">
      <c r="A30" s="15" t="s">
        <v>103</v>
      </c>
      <c r="B30" s="15" t="s">
        <v>136</v>
      </c>
      <c r="F30" s="15" t="s">
        <v>103</v>
      </c>
      <c r="G30" s="15" t="s">
        <v>135</v>
      </c>
    </row>
    <row r="31" spans="1:7" ht="15.75">
      <c r="A31" s="15" t="s">
        <v>103</v>
      </c>
      <c r="B31" s="15" t="s">
        <v>131</v>
      </c>
      <c r="F31" s="15" t="s">
        <v>103</v>
      </c>
      <c r="G31" s="15" t="s">
        <v>139</v>
      </c>
    </row>
    <row r="32" spans="1:7" ht="15.75">
      <c r="A32" s="15" t="s">
        <v>103</v>
      </c>
      <c r="B32" s="15" t="s">
        <v>132</v>
      </c>
      <c r="F32" s="15" t="s">
        <v>103</v>
      </c>
      <c r="G32" s="15" t="s">
        <v>140</v>
      </c>
    </row>
    <row r="33" spans="1:7" ht="15.75">
      <c r="A33" s="15" t="s">
        <v>103</v>
      </c>
      <c r="B33" s="15" t="s">
        <v>137</v>
      </c>
      <c r="F33" s="15" t="s">
        <v>103</v>
      </c>
      <c r="G33" s="15" t="s">
        <v>141</v>
      </c>
    </row>
    <row r="36" ht="12.75">
      <c r="A36" t="s">
        <v>166</v>
      </c>
    </row>
    <row r="39" ht="12.75">
      <c r="A39" t="s">
        <v>122</v>
      </c>
    </row>
    <row r="40" spans="1:2" ht="12.75">
      <c r="A40" t="s">
        <v>124</v>
      </c>
      <c r="B40" t="s">
        <v>125</v>
      </c>
    </row>
    <row r="41" spans="1:2" ht="12.75">
      <c r="A41" t="s">
        <v>123</v>
      </c>
      <c r="B41" t="s">
        <v>126</v>
      </c>
    </row>
    <row r="42" spans="1:2" ht="15.75">
      <c r="A42" s="15" t="s">
        <v>127</v>
      </c>
      <c r="B42" t="s">
        <v>152</v>
      </c>
    </row>
    <row r="43" spans="1:2" ht="12.75">
      <c r="A43" t="s">
        <v>153</v>
      </c>
      <c r="B43" t="s">
        <v>154</v>
      </c>
    </row>
    <row r="44" spans="1:2" ht="12.75">
      <c r="A44" t="s">
        <v>256</v>
      </c>
      <c r="B44" t="s">
        <v>257</v>
      </c>
    </row>
    <row r="45" spans="1:2" ht="12.75">
      <c r="A45" t="s">
        <v>155</v>
      </c>
      <c r="B45" t="s">
        <v>156</v>
      </c>
    </row>
    <row r="46" spans="1:2" ht="12.75">
      <c r="A46" t="s">
        <v>157</v>
      </c>
      <c r="B46" t="s">
        <v>158</v>
      </c>
    </row>
    <row r="47" spans="1:2" ht="12.75">
      <c r="A47" t="s">
        <v>160</v>
      </c>
      <c r="B47" t="s">
        <v>161</v>
      </c>
    </row>
    <row r="48" spans="1:2" ht="12.75">
      <c r="A48" t="s">
        <v>162</v>
      </c>
      <c r="B48" t="s">
        <v>163</v>
      </c>
    </row>
    <row r="49" spans="1:2" ht="12.75">
      <c r="A49" t="s">
        <v>164</v>
      </c>
      <c r="B49" t="s">
        <v>165</v>
      </c>
    </row>
    <row r="52" ht="12.75">
      <c r="A52" t="s">
        <v>258</v>
      </c>
    </row>
    <row r="53" ht="12.75">
      <c r="A53" t="s">
        <v>167</v>
      </c>
    </row>
  </sheetData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="85" zoomScaleNormal="85" workbookViewId="0" topLeftCell="A1">
      <selection activeCell="A1" sqref="A1:X1"/>
    </sheetView>
  </sheetViews>
  <sheetFormatPr defaultColWidth="9.140625" defaultRowHeight="12.75"/>
  <cols>
    <col min="2" max="2" width="12.8515625" style="0" customWidth="1"/>
    <col min="3" max="3" width="10.00390625" style="0" bestFit="1" customWidth="1"/>
    <col min="4" max="4" width="5.00390625" style="0" customWidth="1"/>
    <col min="5" max="5" width="2.7109375" style="0" customWidth="1"/>
    <col min="6" max="6" width="6.7109375" style="0" customWidth="1"/>
    <col min="7" max="7" width="14.140625" style="0" customWidth="1"/>
    <col min="8" max="8" width="10.00390625" style="0" bestFit="1" customWidth="1"/>
    <col min="9" max="9" width="5.00390625" style="0" customWidth="1"/>
    <col min="10" max="10" width="2.7109375" style="0" customWidth="1"/>
    <col min="11" max="11" width="6.7109375" style="0" customWidth="1"/>
    <col min="12" max="12" width="14.140625" style="0" bestFit="1" customWidth="1"/>
    <col min="13" max="13" width="8.7109375" style="0" customWidth="1"/>
    <col min="14" max="14" width="5.00390625" style="0" customWidth="1"/>
    <col min="15" max="15" width="2.7109375" style="0" customWidth="1"/>
    <col min="17" max="17" width="14.140625" style="0" customWidth="1"/>
    <col min="20" max="20" width="2.7109375" style="0" customWidth="1"/>
    <col min="22" max="22" width="12.8515625" style="0" customWidth="1"/>
  </cols>
  <sheetData>
    <row r="1" spans="1:24" ht="18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1" ht="12.75" customHeight="1">
      <c r="A2" t="s">
        <v>33</v>
      </c>
      <c r="B2" s="6"/>
      <c r="C2" s="6"/>
      <c r="D2" s="6"/>
      <c r="E2" s="6"/>
      <c r="F2" t="s">
        <v>34</v>
      </c>
      <c r="K2" t="s">
        <v>16</v>
      </c>
      <c r="P2" t="s">
        <v>17</v>
      </c>
      <c r="U2" t="s">
        <v>14</v>
      </c>
    </row>
    <row r="3" spans="1:24" ht="12.75">
      <c r="A3" s="1" t="s">
        <v>10</v>
      </c>
      <c r="B3" s="1" t="s">
        <v>12</v>
      </c>
      <c r="C3" s="1" t="s">
        <v>13</v>
      </c>
      <c r="D3" s="1" t="s">
        <v>32</v>
      </c>
      <c r="F3" s="12">
        <f>IF(ISBLANK(G3),"",IF(I3=D63,A63,61))</f>
        <v>60</v>
      </c>
      <c r="G3" s="2" t="s">
        <v>191</v>
      </c>
      <c r="H3" s="2" t="s">
        <v>99</v>
      </c>
      <c r="I3" s="4" t="s">
        <v>183</v>
      </c>
      <c r="K3" s="1" t="s">
        <v>10</v>
      </c>
      <c r="L3" s="1" t="s">
        <v>8</v>
      </c>
      <c r="M3" s="1" t="s">
        <v>9</v>
      </c>
      <c r="N3" s="1" t="s">
        <v>32</v>
      </c>
      <c r="P3" s="1" t="s">
        <v>10</v>
      </c>
      <c r="Q3" s="1" t="s">
        <v>8</v>
      </c>
      <c r="R3" s="1" t="s">
        <v>9</v>
      </c>
      <c r="S3" s="1" t="s">
        <v>32</v>
      </c>
      <c r="U3" s="1" t="s">
        <v>10</v>
      </c>
      <c r="V3" s="1" t="s">
        <v>8</v>
      </c>
      <c r="W3" s="1" t="s">
        <v>9</v>
      </c>
      <c r="X3" s="1" t="s">
        <v>32</v>
      </c>
    </row>
    <row r="4" spans="1:24" ht="12.75">
      <c r="A4" s="12">
        <v>1</v>
      </c>
      <c r="B4" s="7" t="s">
        <v>3</v>
      </c>
      <c r="C4" s="7" t="s">
        <v>4</v>
      </c>
      <c r="D4" s="3" t="s">
        <v>267</v>
      </c>
      <c r="F4" s="12">
        <f>IF(ISBLANK(G4),"",IF(I4=I3,F3,ROW(F4)-ROW($F$3)+61))</f>
        <v>62</v>
      </c>
      <c r="G4" s="2" t="s">
        <v>73</v>
      </c>
      <c r="H4" s="2" t="s">
        <v>74</v>
      </c>
      <c r="I4" s="4" t="s">
        <v>30</v>
      </c>
      <c r="K4" s="12">
        <f>IF(ISBLANK(L4),"",1)</f>
        <v>1</v>
      </c>
      <c r="L4" s="7" t="s">
        <v>233</v>
      </c>
      <c r="M4" s="7" t="s">
        <v>5</v>
      </c>
      <c r="N4" s="3" t="s">
        <v>194</v>
      </c>
      <c r="P4" s="12">
        <v>1</v>
      </c>
      <c r="Q4" s="7" t="s">
        <v>1</v>
      </c>
      <c r="R4" s="7" t="s">
        <v>2</v>
      </c>
      <c r="S4" s="3" t="s">
        <v>286</v>
      </c>
      <c r="U4" s="12">
        <v>1</v>
      </c>
      <c r="V4" s="7" t="s">
        <v>42</v>
      </c>
      <c r="W4" s="7" t="s">
        <v>5</v>
      </c>
      <c r="X4" s="3" t="s">
        <v>277</v>
      </c>
    </row>
    <row r="5" spans="1:24" ht="12.75">
      <c r="A5" s="12">
        <f aca="true" t="shared" si="0" ref="A5:A16">IF(ISBLANK(B5),"",IF(D5=D4,A4,ROW(A5)-ROW($A$4)+1))</f>
        <v>2</v>
      </c>
      <c r="B5" s="7" t="s">
        <v>37</v>
      </c>
      <c r="C5" s="7" t="s">
        <v>5</v>
      </c>
      <c r="D5" s="3" t="s">
        <v>283</v>
      </c>
      <c r="F5" s="12">
        <f>IF(ISBLANK(G5),"",IF(I5=I4,F4,ROW(F5)-ROW($F$3)+61))</f>
        <v>62</v>
      </c>
      <c r="G5" s="2" t="s">
        <v>181</v>
      </c>
      <c r="H5" s="2" t="s">
        <v>87</v>
      </c>
      <c r="I5" s="4" t="s">
        <v>30</v>
      </c>
      <c r="K5" s="12">
        <f>IF(ISBLANK(L5),"",IF(N5=N4,K4,ROW(K5)-ROW($K$4)+1))</f>
        <v>1</v>
      </c>
      <c r="L5" s="7" t="s">
        <v>3</v>
      </c>
      <c r="M5" s="7" t="s">
        <v>4</v>
      </c>
      <c r="N5" s="3" t="s">
        <v>194</v>
      </c>
      <c r="P5" s="12">
        <f aca="true" t="shared" si="1" ref="P5:P15">IF(S5=S4,P4,ROW(P5)-ROW($P$4)+1)</f>
        <v>2</v>
      </c>
      <c r="Q5" s="7" t="s">
        <v>6</v>
      </c>
      <c r="R5" s="7" t="s">
        <v>7</v>
      </c>
      <c r="S5" s="3" t="s">
        <v>287</v>
      </c>
      <c r="U5" s="12">
        <f>IF(X5=X4,U4,ROW(U5)-ROW($U$4)+1)</f>
        <v>2</v>
      </c>
      <c r="V5" s="7" t="s">
        <v>25</v>
      </c>
      <c r="W5" s="7" t="s">
        <v>36</v>
      </c>
      <c r="X5" s="3" t="s">
        <v>278</v>
      </c>
    </row>
    <row r="6" spans="1:24" ht="12.75">
      <c r="A6" s="12">
        <f t="shared" si="0"/>
        <v>3</v>
      </c>
      <c r="B6" s="2" t="s">
        <v>1</v>
      </c>
      <c r="C6" s="2" t="s">
        <v>2</v>
      </c>
      <c r="D6" s="4" t="s">
        <v>286</v>
      </c>
      <c r="F6" s="12">
        <f aca="true" t="shared" si="2" ref="F6:F56">IF(ISBLANK(G6),"",IF(I6=I5,F5,ROW(F6)-ROW($F$3)+61))</f>
        <v>64</v>
      </c>
      <c r="G6" s="2" t="s">
        <v>205</v>
      </c>
      <c r="H6" s="2" t="s">
        <v>193</v>
      </c>
      <c r="I6" s="4" t="s">
        <v>63</v>
      </c>
      <c r="K6" s="12">
        <f aca="true" t="shared" si="3" ref="K6:K15">IF(ISBLANK(L6),"",IF(N6=N5,K5,ROW(K6)-ROW($K$4)+1))</f>
        <v>3</v>
      </c>
      <c r="L6" s="7" t="s">
        <v>3</v>
      </c>
      <c r="M6" s="7" t="s">
        <v>185</v>
      </c>
      <c r="N6" s="3" t="s">
        <v>55</v>
      </c>
      <c r="P6" s="12">
        <f t="shared" si="1"/>
        <v>3</v>
      </c>
      <c r="Q6" s="7" t="s">
        <v>59</v>
      </c>
      <c r="R6" s="7" t="s">
        <v>60</v>
      </c>
      <c r="S6" s="3" t="s">
        <v>288</v>
      </c>
      <c r="U6" s="12">
        <f>IF(X6=X5,U5,ROW(U6)-ROW($U$4)+1)</f>
        <v>3</v>
      </c>
      <c r="V6" s="7" t="s">
        <v>172</v>
      </c>
      <c r="W6" s="7" t="s">
        <v>173</v>
      </c>
      <c r="X6" s="3" t="s">
        <v>279</v>
      </c>
    </row>
    <row r="7" spans="1:24" ht="12.75">
      <c r="A7" s="12">
        <f t="shared" si="0"/>
        <v>4</v>
      </c>
      <c r="B7" s="7" t="s">
        <v>57</v>
      </c>
      <c r="C7" s="7" t="s">
        <v>1</v>
      </c>
      <c r="D7" s="3" t="s">
        <v>284</v>
      </c>
      <c r="F7" s="12">
        <f t="shared" si="2"/>
        <v>64</v>
      </c>
      <c r="G7" s="2" t="s">
        <v>70</v>
      </c>
      <c r="H7" s="2" t="s">
        <v>71</v>
      </c>
      <c r="I7" s="4" t="s">
        <v>63</v>
      </c>
      <c r="K7" s="12">
        <f t="shared" si="3"/>
        <v>4</v>
      </c>
      <c r="L7" s="7" t="s">
        <v>191</v>
      </c>
      <c r="M7" s="7" t="s">
        <v>99</v>
      </c>
      <c r="N7" s="3" t="s">
        <v>183</v>
      </c>
      <c r="P7" s="12">
        <f t="shared" si="1"/>
        <v>4</v>
      </c>
      <c r="Q7" s="7" t="s">
        <v>69</v>
      </c>
      <c r="R7" s="7" t="s">
        <v>5</v>
      </c>
      <c r="S7" s="3" t="s">
        <v>230</v>
      </c>
      <c r="U7" s="12">
        <f>IF(X7=X6,U6,ROW(U7)-ROW($U$4)+1)</f>
        <v>4</v>
      </c>
      <c r="V7" s="7" t="s">
        <v>174</v>
      </c>
      <c r="W7" s="7" t="s">
        <v>175</v>
      </c>
      <c r="X7" s="3" t="s">
        <v>280</v>
      </c>
    </row>
    <row r="8" spans="1:24" ht="12.75">
      <c r="A8" s="12">
        <f t="shared" si="0"/>
        <v>5</v>
      </c>
      <c r="B8" s="7" t="s">
        <v>1</v>
      </c>
      <c r="C8" s="7" t="s">
        <v>56</v>
      </c>
      <c r="D8" s="3" t="s">
        <v>268</v>
      </c>
      <c r="F8" s="12">
        <f t="shared" si="2"/>
        <v>66</v>
      </c>
      <c r="G8" s="2" t="s">
        <v>227</v>
      </c>
      <c r="H8" s="2" t="s">
        <v>89</v>
      </c>
      <c r="I8" s="4" t="s">
        <v>29</v>
      </c>
      <c r="K8" s="12">
        <f t="shared" si="3"/>
        <v>5</v>
      </c>
      <c r="L8" s="7" t="s">
        <v>186</v>
      </c>
      <c r="M8" s="7" t="s">
        <v>187</v>
      </c>
      <c r="N8" s="3" t="s">
        <v>28</v>
      </c>
      <c r="P8" s="12">
        <f t="shared" si="1"/>
        <v>5</v>
      </c>
      <c r="Q8" s="7" t="s">
        <v>202</v>
      </c>
      <c r="R8" s="7" t="s">
        <v>87</v>
      </c>
      <c r="S8" s="3" t="s">
        <v>248</v>
      </c>
      <c r="U8" s="12">
        <f>IF(X8=X7,U7,ROW(U8)-ROW($U$4)+1)</f>
        <v>5</v>
      </c>
      <c r="V8" s="7" t="s">
        <v>171</v>
      </c>
      <c r="W8" s="7" t="s">
        <v>1</v>
      </c>
      <c r="X8" s="3" t="s">
        <v>259</v>
      </c>
    </row>
    <row r="9" spans="1:24" ht="12.75">
      <c r="A9" s="12">
        <f t="shared" si="0"/>
        <v>6</v>
      </c>
      <c r="B9" s="7" t="s">
        <v>6</v>
      </c>
      <c r="C9" s="7" t="s">
        <v>7</v>
      </c>
      <c r="D9" s="3" t="s">
        <v>287</v>
      </c>
      <c r="F9" s="12">
        <f t="shared" si="2"/>
        <v>66</v>
      </c>
      <c r="G9" s="7" t="s">
        <v>216</v>
      </c>
      <c r="H9" s="7" t="s">
        <v>60</v>
      </c>
      <c r="I9" s="3" t="s">
        <v>29</v>
      </c>
      <c r="K9" s="12">
        <f t="shared" si="3"/>
        <v>6</v>
      </c>
      <c r="L9" s="7" t="s">
        <v>189</v>
      </c>
      <c r="M9" s="7" t="s">
        <v>74</v>
      </c>
      <c r="N9" s="3" t="s">
        <v>78</v>
      </c>
      <c r="P9" s="12">
        <f t="shared" si="1"/>
        <v>5</v>
      </c>
      <c r="Q9" s="7" t="s">
        <v>90</v>
      </c>
      <c r="R9" s="7" t="s">
        <v>56</v>
      </c>
      <c r="S9" s="3" t="s">
        <v>248</v>
      </c>
      <c r="U9" s="12">
        <f>IF(X9=X8,U8,ROW(U9)-ROW($U$4)+1)</f>
        <v>6</v>
      </c>
      <c r="V9" s="7" t="s">
        <v>44</v>
      </c>
      <c r="W9" s="7" t="s">
        <v>45</v>
      </c>
      <c r="X9" s="3" t="s">
        <v>260</v>
      </c>
    </row>
    <row r="10" spans="1:24" ht="12.75">
      <c r="A10" s="12">
        <f t="shared" si="0"/>
        <v>7</v>
      </c>
      <c r="B10" s="7" t="s">
        <v>59</v>
      </c>
      <c r="C10" s="7" t="s">
        <v>60</v>
      </c>
      <c r="D10" s="3" t="s">
        <v>288</v>
      </c>
      <c r="F10" s="12">
        <f t="shared" si="2"/>
        <v>66</v>
      </c>
      <c r="G10" s="7" t="s">
        <v>241</v>
      </c>
      <c r="H10" s="7" t="s">
        <v>242</v>
      </c>
      <c r="I10" s="3" t="s">
        <v>29</v>
      </c>
      <c r="K10" s="12">
        <f t="shared" si="3"/>
        <v>6</v>
      </c>
      <c r="L10" s="7" t="s">
        <v>198</v>
      </c>
      <c r="M10" s="7" t="s">
        <v>199</v>
      </c>
      <c r="N10" s="3" t="s">
        <v>78</v>
      </c>
      <c r="P10" s="12">
        <f t="shared" si="1"/>
        <v>7</v>
      </c>
      <c r="Q10" s="7" t="s">
        <v>229</v>
      </c>
      <c r="R10" s="7" t="s">
        <v>5</v>
      </c>
      <c r="S10" s="3" t="s">
        <v>54</v>
      </c>
      <c r="U10" s="12">
        <f aca="true" t="shared" si="4" ref="U10:U51">IF(X10=X9,U9,ROW(U10)-ROW($U$4)+1)</f>
        <v>6</v>
      </c>
      <c r="V10" s="7" t="s">
        <v>178</v>
      </c>
      <c r="W10" s="7" t="s">
        <v>2</v>
      </c>
      <c r="X10" s="3" t="s">
        <v>260</v>
      </c>
    </row>
    <row r="11" spans="1:24" ht="12.75">
      <c r="A11" s="12">
        <f t="shared" si="0"/>
        <v>8</v>
      </c>
      <c r="B11" s="2" t="s">
        <v>52</v>
      </c>
      <c r="C11" s="2" t="s">
        <v>53</v>
      </c>
      <c r="D11" s="4" t="s">
        <v>253</v>
      </c>
      <c r="F11" s="12">
        <f t="shared" si="2"/>
        <v>66</v>
      </c>
      <c r="G11" s="2" t="s">
        <v>176</v>
      </c>
      <c r="H11" s="2" t="s">
        <v>96</v>
      </c>
      <c r="I11" s="4" t="s">
        <v>29</v>
      </c>
      <c r="K11" s="12">
        <f t="shared" si="3"/>
        <v>6</v>
      </c>
      <c r="L11" s="7" t="s">
        <v>196</v>
      </c>
      <c r="M11" s="7" t="s">
        <v>197</v>
      </c>
      <c r="N11" s="3" t="s">
        <v>78</v>
      </c>
      <c r="P11" s="12">
        <f t="shared" si="1"/>
        <v>8</v>
      </c>
      <c r="Q11" s="7" t="s">
        <v>201</v>
      </c>
      <c r="R11" s="7" t="s">
        <v>60</v>
      </c>
      <c r="S11" s="3" t="s">
        <v>168</v>
      </c>
      <c r="U11" s="12">
        <f t="shared" si="4"/>
        <v>8</v>
      </c>
      <c r="V11" s="7" t="s">
        <v>100</v>
      </c>
      <c r="W11" s="7" t="s">
        <v>4</v>
      </c>
      <c r="X11" s="3" t="s">
        <v>234</v>
      </c>
    </row>
    <row r="12" spans="1:24" ht="12.75">
      <c r="A12" s="12">
        <f t="shared" si="0"/>
        <v>9</v>
      </c>
      <c r="B12" s="2" t="s">
        <v>42</v>
      </c>
      <c r="C12" s="2" t="s">
        <v>5</v>
      </c>
      <c r="D12" s="4" t="s">
        <v>289</v>
      </c>
      <c r="F12" s="12">
        <f t="shared" si="2"/>
        <v>66</v>
      </c>
      <c r="G12" s="2" t="s">
        <v>88</v>
      </c>
      <c r="H12" s="2" t="s">
        <v>89</v>
      </c>
      <c r="I12" s="4" t="s">
        <v>29</v>
      </c>
      <c r="K12" s="12">
        <f t="shared" si="3"/>
        <v>6</v>
      </c>
      <c r="L12" s="7" t="s">
        <v>188</v>
      </c>
      <c r="M12" s="7" t="s">
        <v>11</v>
      </c>
      <c r="N12" s="3" t="s">
        <v>78</v>
      </c>
      <c r="P12" s="12">
        <f t="shared" si="1"/>
        <v>9</v>
      </c>
      <c r="Q12" s="7" t="s">
        <v>181</v>
      </c>
      <c r="R12" s="7" t="s">
        <v>87</v>
      </c>
      <c r="S12" s="3" t="s">
        <v>30</v>
      </c>
      <c r="U12" s="12">
        <f t="shared" si="4"/>
        <v>8</v>
      </c>
      <c r="V12" s="7" t="s">
        <v>243</v>
      </c>
      <c r="W12" s="7" t="s">
        <v>170</v>
      </c>
      <c r="X12" s="3" t="s">
        <v>234</v>
      </c>
    </row>
    <row r="13" spans="1:24" ht="12.75">
      <c r="A13" s="12">
        <f t="shared" si="0"/>
        <v>10</v>
      </c>
      <c r="B13" s="2" t="s">
        <v>35</v>
      </c>
      <c r="C13" s="2" t="s">
        <v>11</v>
      </c>
      <c r="D13" s="4" t="s">
        <v>285</v>
      </c>
      <c r="F13" s="12">
        <f t="shared" si="2"/>
        <v>66</v>
      </c>
      <c r="G13" s="2" t="s">
        <v>238</v>
      </c>
      <c r="H13" s="2" t="s">
        <v>11</v>
      </c>
      <c r="I13" s="4" t="s">
        <v>29</v>
      </c>
      <c r="K13" s="12">
        <f t="shared" si="3"/>
      </c>
      <c r="L13" s="7"/>
      <c r="M13" s="7"/>
      <c r="N13" s="3"/>
      <c r="P13" s="12">
        <f t="shared" si="1"/>
        <v>10</v>
      </c>
      <c r="Q13" s="7" t="s">
        <v>179</v>
      </c>
      <c r="R13" s="7" t="s">
        <v>180</v>
      </c>
      <c r="S13" s="3" t="s">
        <v>26</v>
      </c>
      <c r="U13" s="12">
        <f t="shared" si="4"/>
        <v>10</v>
      </c>
      <c r="V13" s="7" t="s">
        <v>97</v>
      </c>
      <c r="W13" s="7" t="s">
        <v>89</v>
      </c>
      <c r="X13" s="3" t="s">
        <v>248</v>
      </c>
    </row>
    <row r="14" spans="1:24" ht="12.75">
      <c r="A14" s="12">
        <f t="shared" si="0"/>
        <v>11</v>
      </c>
      <c r="B14" s="2" t="s">
        <v>31</v>
      </c>
      <c r="C14" s="2" t="s">
        <v>0</v>
      </c>
      <c r="D14" s="4">
        <v>70</v>
      </c>
      <c r="F14" s="12">
        <f t="shared" si="2"/>
        <v>72</v>
      </c>
      <c r="G14" s="2" t="s">
        <v>179</v>
      </c>
      <c r="H14" s="2" t="s">
        <v>180</v>
      </c>
      <c r="I14" s="4" t="s">
        <v>26</v>
      </c>
      <c r="K14" s="12">
        <f t="shared" si="3"/>
      </c>
      <c r="L14" s="7"/>
      <c r="M14" s="7"/>
      <c r="N14" s="3"/>
      <c r="P14" s="12">
        <f t="shared" si="1"/>
        <v>11</v>
      </c>
      <c r="Q14" s="7" t="s">
        <v>94</v>
      </c>
      <c r="R14" s="7" t="s">
        <v>65</v>
      </c>
      <c r="S14" s="3" t="s">
        <v>27</v>
      </c>
      <c r="U14" s="12">
        <f t="shared" si="4"/>
        <v>11</v>
      </c>
      <c r="V14" s="7" t="s">
        <v>86</v>
      </c>
      <c r="W14" s="7" t="s">
        <v>87</v>
      </c>
      <c r="X14" s="3" t="s">
        <v>244</v>
      </c>
    </row>
    <row r="15" spans="1:24" ht="12.75">
      <c r="A15" s="12">
        <f t="shared" si="0"/>
        <v>12</v>
      </c>
      <c r="B15" s="2" t="s">
        <v>25</v>
      </c>
      <c r="C15" s="2" t="s">
        <v>36</v>
      </c>
      <c r="D15" s="4" t="s">
        <v>290</v>
      </c>
      <c r="F15" s="12">
        <f t="shared" si="2"/>
        <v>72</v>
      </c>
      <c r="G15" s="2" t="s">
        <v>273</v>
      </c>
      <c r="H15" s="5" t="s">
        <v>89</v>
      </c>
      <c r="I15" s="4" t="s">
        <v>26</v>
      </c>
      <c r="K15" s="12">
        <f t="shared" si="3"/>
      </c>
      <c r="L15" s="7"/>
      <c r="M15" s="7"/>
      <c r="N15" s="3"/>
      <c r="P15" s="12">
        <f t="shared" si="1"/>
        <v>12</v>
      </c>
      <c r="Q15" s="7" t="s">
        <v>31</v>
      </c>
      <c r="R15" s="7" t="s">
        <v>0</v>
      </c>
      <c r="S15" s="3" t="s">
        <v>78</v>
      </c>
      <c r="U15" s="12">
        <f t="shared" si="4"/>
        <v>12</v>
      </c>
      <c r="V15" s="7" t="s">
        <v>100</v>
      </c>
      <c r="W15" s="7" t="s">
        <v>1</v>
      </c>
      <c r="X15" s="3" t="s">
        <v>261</v>
      </c>
    </row>
    <row r="16" spans="1:24" ht="12.75">
      <c r="A16" s="12">
        <f t="shared" si="0"/>
        <v>13</v>
      </c>
      <c r="B16" s="2" t="s">
        <v>48</v>
      </c>
      <c r="C16" s="2" t="s">
        <v>85</v>
      </c>
      <c r="D16" s="4" t="s">
        <v>239</v>
      </c>
      <c r="F16" s="12">
        <f t="shared" si="2"/>
        <v>72</v>
      </c>
      <c r="G16" s="2" t="s">
        <v>264</v>
      </c>
      <c r="H16" s="2" t="s">
        <v>49</v>
      </c>
      <c r="I16" s="4" t="s">
        <v>26</v>
      </c>
      <c r="P16" s="12"/>
      <c r="Q16" s="7"/>
      <c r="R16" s="7"/>
      <c r="S16" s="3"/>
      <c r="U16" s="12">
        <f t="shared" si="4"/>
        <v>12</v>
      </c>
      <c r="V16" s="7" t="s">
        <v>209</v>
      </c>
      <c r="W16" s="7" t="s">
        <v>5</v>
      </c>
      <c r="X16" s="3" t="s">
        <v>261</v>
      </c>
    </row>
    <row r="17" spans="1:24" ht="12.75">
      <c r="A17" s="12">
        <f aca="true" t="shared" si="5" ref="A17:A63">IF(ISBLANK(B17),"",IF(D17=D16,A16,ROW(A17)-ROW($A$4)+1))</f>
        <v>13</v>
      </c>
      <c r="B17" s="2" t="s">
        <v>50</v>
      </c>
      <c r="C17" s="2" t="s">
        <v>51</v>
      </c>
      <c r="D17" s="4" t="s">
        <v>239</v>
      </c>
      <c r="F17" s="12">
        <f t="shared" si="2"/>
        <v>72</v>
      </c>
      <c r="G17" s="7" t="s">
        <v>207</v>
      </c>
      <c r="H17" s="7" t="s">
        <v>208</v>
      </c>
      <c r="I17" s="3" t="s">
        <v>26</v>
      </c>
      <c r="K17" t="s">
        <v>20</v>
      </c>
      <c r="P17" s="12"/>
      <c r="Q17" s="7"/>
      <c r="R17" s="7"/>
      <c r="S17" s="3"/>
      <c r="U17" s="12">
        <f t="shared" si="4"/>
        <v>14</v>
      </c>
      <c r="V17" s="7" t="s">
        <v>46</v>
      </c>
      <c r="W17" s="7" t="s">
        <v>47</v>
      </c>
      <c r="X17" s="3" t="s">
        <v>213</v>
      </c>
    </row>
    <row r="18" spans="1:24" ht="12.75">
      <c r="A18" s="12">
        <f t="shared" si="5"/>
        <v>15</v>
      </c>
      <c r="B18" s="2" t="s">
        <v>58</v>
      </c>
      <c r="C18" s="2" t="s">
        <v>49</v>
      </c>
      <c r="D18" s="4" t="s">
        <v>240</v>
      </c>
      <c r="F18" s="12">
        <f t="shared" si="2"/>
        <v>72</v>
      </c>
      <c r="G18" s="7" t="s">
        <v>83</v>
      </c>
      <c r="H18" s="7" t="s">
        <v>82</v>
      </c>
      <c r="I18" s="3" t="s">
        <v>26</v>
      </c>
      <c r="K18" s="1" t="s">
        <v>10</v>
      </c>
      <c r="L18" s="1" t="s">
        <v>8</v>
      </c>
      <c r="M18" s="1" t="s">
        <v>9</v>
      </c>
      <c r="N18" s="1" t="s">
        <v>32</v>
      </c>
      <c r="U18" s="12">
        <f t="shared" si="4"/>
        <v>15</v>
      </c>
      <c r="V18" s="7" t="s">
        <v>205</v>
      </c>
      <c r="W18" s="7" t="s">
        <v>206</v>
      </c>
      <c r="X18" s="3" t="s">
        <v>195</v>
      </c>
    </row>
    <row r="19" spans="1:24" ht="12.75">
      <c r="A19" s="12">
        <f t="shared" si="5"/>
        <v>16</v>
      </c>
      <c r="B19" s="2" t="s">
        <v>172</v>
      </c>
      <c r="C19" s="2" t="s">
        <v>173</v>
      </c>
      <c r="D19" s="4" t="s">
        <v>279</v>
      </c>
      <c r="F19" s="12">
        <f t="shared" si="2"/>
        <v>72</v>
      </c>
      <c r="G19" s="7" t="s">
        <v>281</v>
      </c>
      <c r="H19" s="7" t="s">
        <v>2</v>
      </c>
      <c r="I19" s="3" t="s">
        <v>26</v>
      </c>
      <c r="K19" s="12">
        <f>IF(ISBLANK(L19),"",1)</f>
        <v>1</v>
      </c>
      <c r="L19" s="7" t="s">
        <v>52</v>
      </c>
      <c r="M19" s="7" t="s">
        <v>53</v>
      </c>
      <c r="N19" s="3" t="s">
        <v>239</v>
      </c>
      <c r="P19" t="s">
        <v>24</v>
      </c>
      <c r="U19" s="12">
        <f t="shared" si="4"/>
        <v>16</v>
      </c>
      <c r="V19" s="7" t="s">
        <v>211</v>
      </c>
      <c r="W19" s="7" t="s">
        <v>60</v>
      </c>
      <c r="X19" s="3" t="s">
        <v>235</v>
      </c>
    </row>
    <row r="20" spans="1:24" ht="12.75">
      <c r="A20" s="12">
        <f t="shared" si="5"/>
        <v>17</v>
      </c>
      <c r="B20" s="2" t="s">
        <v>174</v>
      </c>
      <c r="C20" s="2" t="s">
        <v>175</v>
      </c>
      <c r="D20" s="4" t="s">
        <v>280</v>
      </c>
      <c r="F20" s="12">
        <f t="shared" si="2"/>
        <v>72</v>
      </c>
      <c r="G20" s="7" t="s">
        <v>214</v>
      </c>
      <c r="H20" s="7" t="s">
        <v>51</v>
      </c>
      <c r="I20" s="3" t="s">
        <v>26</v>
      </c>
      <c r="K20" s="12">
        <f>IF(ISBLANK(L20),"",IF(N20=N19,K19,ROW(K20)-ROW($K$19)+1))</f>
        <v>2</v>
      </c>
      <c r="L20" s="7" t="s">
        <v>190</v>
      </c>
      <c r="M20" s="7" t="s">
        <v>45</v>
      </c>
      <c r="N20" s="3" t="s">
        <v>26</v>
      </c>
      <c r="P20" s="1" t="s">
        <v>10</v>
      </c>
      <c r="Q20" s="1" t="s">
        <v>8</v>
      </c>
      <c r="R20" s="1" t="s">
        <v>9</v>
      </c>
      <c r="S20" s="1" t="s">
        <v>32</v>
      </c>
      <c r="U20" s="12">
        <f t="shared" si="4"/>
        <v>17</v>
      </c>
      <c r="V20" s="7" t="s">
        <v>95</v>
      </c>
      <c r="W20" s="7" t="s">
        <v>96</v>
      </c>
      <c r="X20" s="3" t="s">
        <v>168</v>
      </c>
    </row>
    <row r="21" spans="1:24" ht="12.75">
      <c r="A21" s="12">
        <f t="shared" si="5"/>
        <v>18</v>
      </c>
      <c r="B21" s="2" t="s">
        <v>171</v>
      </c>
      <c r="C21" s="2" t="s">
        <v>1</v>
      </c>
      <c r="D21" s="4" t="s">
        <v>259</v>
      </c>
      <c r="F21" s="12">
        <f t="shared" si="2"/>
        <v>72</v>
      </c>
      <c r="G21" s="7" t="s">
        <v>231</v>
      </c>
      <c r="H21" s="7" t="s">
        <v>232</v>
      </c>
      <c r="I21" s="3" t="s">
        <v>26</v>
      </c>
      <c r="K21" s="12">
        <f>IF(ISBLANK(L21),"",IF(N21=N20,K20,ROW(K21)-ROW($K$19)+1))</f>
      </c>
      <c r="L21" s="7"/>
      <c r="M21" s="7"/>
      <c r="N21" s="3"/>
      <c r="P21" s="12">
        <f>IF(ISBLANK(Q21),"",1)</f>
        <v>1</v>
      </c>
      <c r="Q21" s="7" t="s">
        <v>50</v>
      </c>
      <c r="R21" s="7" t="s">
        <v>51</v>
      </c>
      <c r="S21" s="11" t="s">
        <v>236</v>
      </c>
      <c r="U21" s="12">
        <f t="shared" si="4"/>
        <v>17</v>
      </c>
      <c r="V21" s="7" t="s">
        <v>203</v>
      </c>
      <c r="W21" s="7" t="s">
        <v>204</v>
      </c>
      <c r="X21" s="3" t="s">
        <v>168</v>
      </c>
    </row>
    <row r="22" spans="1:24" ht="12.75">
      <c r="A22" s="12">
        <f t="shared" si="5"/>
        <v>19</v>
      </c>
      <c r="B22" s="2" t="s">
        <v>39</v>
      </c>
      <c r="C22" s="2" t="s">
        <v>40</v>
      </c>
      <c r="D22" s="4" t="s">
        <v>237</v>
      </c>
      <c r="F22" s="12">
        <f t="shared" si="2"/>
        <v>72</v>
      </c>
      <c r="G22" s="7" t="s">
        <v>91</v>
      </c>
      <c r="H22" s="7" t="s">
        <v>92</v>
      </c>
      <c r="I22" s="3" t="s">
        <v>26</v>
      </c>
      <c r="K22" s="12">
        <f>IF(ISBLANK(L22),"",IF(N22=N21,K21,ROW(K22)-ROW($K$19)+1))</f>
      </c>
      <c r="L22" s="7"/>
      <c r="M22" s="7"/>
      <c r="N22" s="3"/>
      <c r="P22" s="12">
        <f>IF(ISBLANK(Q22),"",IF(S22=S21,P21,ROW(P22)-ROW($P$21)+1))</f>
        <v>2</v>
      </c>
      <c r="Q22" s="7" t="s">
        <v>48</v>
      </c>
      <c r="R22" s="7" t="s">
        <v>85</v>
      </c>
      <c r="S22" s="11" t="s">
        <v>266</v>
      </c>
      <c r="U22" s="12">
        <f t="shared" si="4"/>
        <v>19</v>
      </c>
      <c r="V22" s="7" t="s">
        <v>262</v>
      </c>
      <c r="W22" s="7" t="s">
        <v>263</v>
      </c>
      <c r="X22" s="3" t="s">
        <v>272</v>
      </c>
    </row>
    <row r="23" spans="1:24" ht="12.75">
      <c r="A23" s="12">
        <f t="shared" si="5"/>
        <v>19</v>
      </c>
      <c r="B23" s="2" t="s">
        <v>48</v>
      </c>
      <c r="C23" s="2" t="s">
        <v>49</v>
      </c>
      <c r="D23" s="4" t="s">
        <v>237</v>
      </c>
      <c r="F23" s="12">
        <f t="shared" si="2"/>
        <v>81</v>
      </c>
      <c r="G23" s="7" t="s">
        <v>98</v>
      </c>
      <c r="H23" s="7" t="s">
        <v>99</v>
      </c>
      <c r="I23" s="3" t="s">
        <v>27</v>
      </c>
      <c r="K23" s="12">
        <f>IF(ISBLANK(L23),"",IF(N23=N22,K22,ROW(K23)-ROW($K$19)+1))</f>
      </c>
      <c r="L23" s="7"/>
      <c r="M23" s="7"/>
      <c r="N23" s="3"/>
      <c r="P23" s="12">
        <f>IF(ISBLANK(Q23),"",IF(S23=S22,P22,ROW(P23)-ROW($P$21)+1))</f>
      </c>
      <c r="Q23" s="7"/>
      <c r="R23" s="7"/>
      <c r="S23" s="11"/>
      <c r="U23" s="12">
        <f t="shared" si="4"/>
        <v>19</v>
      </c>
      <c r="V23" s="7" t="s">
        <v>101</v>
      </c>
      <c r="W23" s="7" t="s">
        <v>84</v>
      </c>
      <c r="X23" s="3" t="s">
        <v>272</v>
      </c>
    </row>
    <row r="24" spans="1:24" ht="12.75">
      <c r="A24" s="12">
        <f t="shared" si="5"/>
        <v>21</v>
      </c>
      <c r="B24" s="2" t="s">
        <v>192</v>
      </c>
      <c r="C24" s="2" t="s">
        <v>193</v>
      </c>
      <c r="D24" s="4" t="s">
        <v>250</v>
      </c>
      <c r="F24" s="12">
        <f t="shared" si="2"/>
        <v>81</v>
      </c>
      <c r="G24" s="7" t="s">
        <v>210</v>
      </c>
      <c r="H24" s="7" t="s">
        <v>5</v>
      </c>
      <c r="I24" s="3" t="s">
        <v>27</v>
      </c>
      <c r="K24" s="12">
        <f>IF(ISBLANK(L24),"",IF(N24=N23,K23,ROW(K24)-ROW($K$19)+1))</f>
      </c>
      <c r="L24" s="7"/>
      <c r="M24" s="7"/>
      <c r="N24" s="3"/>
      <c r="P24" s="12">
        <f>IF(ISBLANK(Q24),"",IF(S24=S23,P23,ROW(P24)-ROW($P$21)+1))</f>
      </c>
      <c r="Q24" s="7"/>
      <c r="R24" s="7"/>
      <c r="S24" s="3"/>
      <c r="U24" s="12">
        <f t="shared" si="4"/>
        <v>21</v>
      </c>
      <c r="V24" s="7" t="s">
        <v>61</v>
      </c>
      <c r="W24" s="7" t="s">
        <v>62</v>
      </c>
      <c r="X24" s="3" t="s">
        <v>182</v>
      </c>
    </row>
    <row r="25" spans="1:24" ht="12.75">
      <c r="A25" s="12">
        <f t="shared" si="5"/>
        <v>21</v>
      </c>
      <c r="B25" s="2" t="s">
        <v>69</v>
      </c>
      <c r="C25" s="2" t="s">
        <v>5</v>
      </c>
      <c r="D25" s="4" t="s">
        <v>250</v>
      </c>
      <c r="F25" s="12">
        <f t="shared" si="2"/>
        <v>81</v>
      </c>
      <c r="G25" s="7" t="s">
        <v>94</v>
      </c>
      <c r="H25" s="7" t="s">
        <v>65</v>
      </c>
      <c r="I25" s="3" t="s">
        <v>27</v>
      </c>
      <c r="P25" s="12">
        <f>IF(ISBLANK(Q25),"",IF(S25=S24,P24,ROW(P25)-ROW($P$21)+1))</f>
      </c>
      <c r="Q25" s="7"/>
      <c r="R25" s="7"/>
      <c r="S25" s="3"/>
      <c r="U25" s="12">
        <f t="shared" si="4"/>
        <v>22</v>
      </c>
      <c r="V25" s="7" t="s">
        <v>205</v>
      </c>
      <c r="W25" s="7" t="s">
        <v>193</v>
      </c>
      <c r="X25" s="3" t="s">
        <v>63</v>
      </c>
    </row>
    <row r="26" spans="1:24" ht="12.75">
      <c r="A26" s="12">
        <f t="shared" si="5"/>
        <v>23</v>
      </c>
      <c r="B26" s="2" t="s">
        <v>44</v>
      </c>
      <c r="C26" s="2" t="s">
        <v>45</v>
      </c>
      <c r="D26" s="4" t="s">
        <v>260</v>
      </c>
      <c r="F26" s="12">
        <f t="shared" si="2"/>
        <v>81</v>
      </c>
      <c r="G26" s="7" t="s">
        <v>245</v>
      </c>
      <c r="H26" s="7" t="s">
        <v>87</v>
      </c>
      <c r="I26" s="3" t="s">
        <v>27</v>
      </c>
      <c r="K26" t="s">
        <v>19</v>
      </c>
      <c r="U26" s="12">
        <f t="shared" si="4"/>
        <v>23</v>
      </c>
      <c r="V26" s="7" t="s">
        <v>176</v>
      </c>
      <c r="W26" s="7" t="s">
        <v>96</v>
      </c>
      <c r="X26" s="3" t="s">
        <v>29</v>
      </c>
    </row>
    <row r="27" spans="1:24" ht="12.75">
      <c r="A27" s="12">
        <f t="shared" si="5"/>
        <v>23</v>
      </c>
      <c r="B27" s="2" t="s">
        <v>69</v>
      </c>
      <c r="C27" s="2" t="s">
        <v>93</v>
      </c>
      <c r="D27" s="4" t="s">
        <v>260</v>
      </c>
      <c r="F27" s="12">
        <f t="shared" si="2"/>
        <v>85</v>
      </c>
      <c r="G27" s="7" t="s">
        <v>188</v>
      </c>
      <c r="H27" s="7" t="s">
        <v>11</v>
      </c>
      <c r="I27" s="3" t="s">
        <v>28</v>
      </c>
      <c r="K27" s="1" t="s">
        <v>10</v>
      </c>
      <c r="L27" s="1" t="s">
        <v>8</v>
      </c>
      <c r="M27" s="1" t="s">
        <v>9</v>
      </c>
      <c r="N27" s="1" t="s">
        <v>32</v>
      </c>
      <c r="P27" t="s">
        <v>15</v>
      </c>
      <c r="U27" s="12">
        <f t="shared" si="4"/>
        <v>23</v>
      </c>
      <c r="V27" s="7" t="s">
        <v>216</v>
      </c>
      <c r="W27" s="7" t="s">
        <v>60</v>
      </c>
      <c r="X27" s="3" t="s">
        <v>29</v>
      </c>
    </row>
    <row r="28" spans="1:24" ht="12.75">
      <c r="A28" s="12">
        <f t="shared" si="5"/>
        <v>23</v>
      </c>
      <c r="B28" s="2" t="s">
        <v>178</v>
      </c>
      <c r="C28" s="2" t="s">
        <v>2</v>
      </c>
      <c r="D28" s="4" t="s">
        <v>260</v>
      </c>
      <c r="F28" s="12">
        <f t="shared" si="2"/>
        <v>85</v>
      </c>
      <c r="G28" s="7" t="s">
        <v>265</v>
      </c>
      <c r="H28" s="7" t="s">
        <v>65</v>
      </c>
      <c r="I28" s="3" t="s">
        <v>28</v>
      </c>
      <c r="K28" s="12">
        <f>IF(ISBLANK(L28),"",1)</f>
        <v>1</v>
      </c>
      <c r="L28" s="7" t="s">
        <v>3</v>
      </c>
      <c r="M28" s="7" t="s">
        <v>185</v>
      </c>
      <c r="N28" s="3" t="s">
        <v>169</v>
      </c>
      <c r="P28" s="1" t="s">
        <v>10</v>
      </c>
      <c r="Q28" s="1" t="s">
        <v>8</v>
      </c>
      <c r="R28" s="1" t="s">
        <v>9</v>
      </c>
      <c r="S28" s="1" t="s">
        <v>32</v>
      </c>
      <c r="U28" s="12">
        <f t="shared" si="4"/>
        <v>23</v>
      </c>
      <c r="V28" s="7" t="s">
        <v>88</v>
      </c>
      <c r="W28" s="7" t="s">
        <v>89</v>
      </c>
      <c r="X28" s="3" t="s">
        <v>29</v>
      </c>
    </row>
    <row r="29" spans="1:24" ht="12.75">
      <c r="A29" s="12">
        <f t="shared" si="5"/>
        <v>26</v>
      </c>
      <c r="B29" s="2" t="s">
        <v>243</v>
      </c>
      <c r="C29" s="2" t="s">
        <v>170</v>
      </c>
      <c r="D29" s="4" t="s">
        <v>234</v>
      </c>
      <c r="F29" s="12">
        <f t="shared" si="2"/>
        <v>85</v>
      </c>
      <c r="G29" s="7" t="s">
        <v>181</v>
      </c>
      <c r="H29" s="7" t="s">
        <v>2</v>
      </c>
      <c r="I29" s="3" t="s">
        <v>28</v>
      </c>
      <c r="K29" s="12">
        <f>IF(ISBLANK(L29),"",IF(N29=N28,K28,ROW(K29)-ROW($K$28)+1))</f>
        <v>2</v>
      </c>
      <c r="L29" s="7" t="s">
        <v>184</v>
      </c>
      <c r="M29" s="7" t="s">
        <v>0</v>
      </c>
      <c r="N29" s="3" t="s">
        <v>168</v>
      </c>
      <c r="P29" s="12">
        <v>1</v>
      </c>
      <c r="Q29" s="7" t="s">
        <v>37</v>
      </c>
      <c r="R29" s="7" t="s">
        <v>5</v>
      </c>
      <c r="S29" s="3" t="s">
        <v>283</v>
      </c>
      <c r="U29" s="12">
        <f t="shared" si="4"/>
        <v>26</v>
      </c>
      <c r="V29" s="7" t="s">
        <v>231</v>
      </c>
      <c r="W29" s="7" t="s">
        <v>232</v>
      </c>
      <c r="X29" s="3" t="s">
        <v>26</v>
      </c>
    </row>
    <row r="30" spans="1:24" ht="12.75">
      <c r="A30" s="12">
        <f t="shared" si="5"/>
        <v>26</v>
      </c>
      <c r="B30" s="2" t="s">
        <v>100</v>
      </c>
      <c r="C30" s="2" t="s">
        <v>4</v>
      </c>
      <c r="D30" s="4" t="s">
        <v>234</v>
      </c>
      <c r="F30" s="12">
        <f t="shared" si="2"/>
        <v>85</v>
      </c>
      <c r="G30" s="2" t="s">
        <v>228</v>
      </c>
      <c r="H30" s="2" t="s">
        <v>0</v>
      </c>
      <c r="I30" s="4" t="s">
        <v>28</v>
      </c>
      <c r="K30" s="12">
        <f aca="true" t="shared" si="6" ref="K30:K38">IF(ISBLANK(L30),"",IF(N30=N29,K29,ROW(K30)-ROW($K$28)+1))</f>
        <v>3</v>
      </c>
      <c r="L30" s="7" t="s">
        <v>3</v>
      </c>
      <c r="M30" s="7" t="s">
        <v>4</v>
      </c>
      <c r="N30" s="3" t="s">
        <v>182</v>
      </c>
      <c r="P30" s="12">
        <f aca="true" t="shared" si="7" ref="P30:P51">IF(S30=S29,P29,ROW(P30)-ROW($P$29)+1)</f>
        <v>2</v>
      </c>
      <c r="Q30" s="7" t="s">
        <v>57</v>
      </c>
      <c r="R30" s="7" t="s">
        <v>1</v>
      </c>
      <c r="S30" s="3" t="s">
        <v>284</v>
      </c>
      <c r="U30" s="12">
        <f t="shared" si="4"/>
        <v>26</v>
      </c>
      <c r="V30" s="7" t="s">
        <v>281</v>
      </c>
      <c r="W30" s="7" t="s">
        <v>2</v>
      </c>
      <c r="X30" s="3" t="s">
        <v>26</v>
      </c>
    </row>
    <row r="31" spans="1:24" ht="12.75">
      <c r="A31" s="12">
        <f t="shared" si="5"/>
        <v>26</v>
      </c>
      <c r="B31" s="2" t="s">
        <v>3</v>
      </c>
      <c r="C31" s="2" t="s">
        <v>185</v>
      </c>
      <c r="D31" s="4" t="s">
        <v>234</v>
      </c>
      <c r="F31" s="12">
        <f t="shared" si="2"/>
        <v>85</v>
      </c>
      <c r="G31" s="7" t="s">
        <v>217</v>
      </c>
      <c r="H31" s="7" t="s">
        <v>45</v>
      </c>
      <c r="I31" s="3" t="s">
        <v>28</v>
      </c>
      <c r="K31" s="12">
        <f t="shared" si="6"/>
        <v>4</v>
      </c>
      <c r="L31" s="7" t="s">
        <v>186</v>
      </c>
      <c r="M31" s="7" t="s">
        <v>187</v>
      </c>
      <c r="N31" s="3" t="s">
        <v>183</v>
      </c>
      <c r="P31" s="12">
        <f t="shared" si="7"/>
        <v>3</v>
      </c>
      <c r="Q31" s="7" t="s">
        <v>1</v>
      </c>
      <c r="R31" s="7" t="s">
        <v>56</v>
      </c>
      <c r="S31" s="3" t="s">
        <v>268</v>
      </c>
      <c r="U31" s="12">
        <f t="shared" si="4"/>
        <v>26</v>
      </c>
      <c r="V31" s="7" t="s">
        <v>273</v>
      </c>
      <c r="W31" s="7" t="s">
        <v>89</v>
      </c>
      <c r="X31" s="3" t="s">
        <v>26</v>
      </c>
    </row>
    <row r="32" spans="1:24" ht="12.75">
      <c r="A32" s="12">
        <f t="shared" si="5"/>
        <v>29</v>
      </c>
      <c r="B32" s="2" t="s">
        <v>90</v>
      </c>
      <c r="C32" s="2" t="s">
        <v>56</v>
      </c>
      <c r="D32" s="4" t="s">
        <v>248</v>
      </c>
      <c r="F32" s="12">
        <f t="shared" si="2"/>
        <v>85</v>
      </c>
      <c r="G32" s="7" t="s">
        <v>246</v>
      </c>
      <c r="H32" s="7" t="s">
        <v>247</v>
      </c>
      <c r="I32" s="3" t="s">
        <v>28</v>
      </c>
      <c r="K32" s="12">
        <f t="shared" si="6"/>
        <v>5</v>
      </c>
      <c r="L32" s="7" t="s">
        <v>39</v>
      </c>
      <c r="M32" s="7" t="s">
        <v>40</v>
      </c>
      <c r="N32" s="3" t="s">
        <v>29</v>
      </c>
      <c r="P32" s="12">
        <f t="shared" si="7"/>
        <v>4</v>
      </c>
      <c r="Q32" s="7" t="s">
        <v>35</v>
      </c>
      <c r="R32" s="7" t="s">
        <v>11</v>
      </c>
      <c r="S32" s="3" t="s">
        <v>285</v>
      </c>
      <c r="U32" s="12">
        <f t="shared" si="4"/>
        <v>26</v>
      </c>
      <c r="V32" s="7" t="s">
        <v>214</v>
      </c>
      <c r="W32" s="7" t="s">
        <v>51</v>
      </c>
      <c r="X32" s="3" t="s">
        <v>26</v>
      </c>
    </row>
    <row r="33" spans="1:24" ht="12.75">
      <c r="A33" s="12">
        <f t="shared" si="5"/>
        <v>29</v>
      </c>
      <c r="B33" s="2" t="s">
        <v>202</v>
      </c>
      <c r="C33" s="2" t="s">
        <v>87</v>
      </c>
      <c r="D33" s="4" t="s">
        <v>248</v>
      </c>
      <c r="F33" s="12">
        <f t="shared" si="2"/>
        <v>91</v>
      </c>
      <c r="G33" s="7" t="s">
        <v>223</v>
      </c>
      <c r="H33" s="7" t="s">
        <v>5</v>
      </c>
      <c r="I33" s="3" t="s">
        <v>75</v>
      </c>
      <c r="K33" s="12">
        <f t="shared" si="6"/>
        <v>6</v>
      </c>
      <c r="L33" s="7" t="s">
        <v>73</v>
      </c>
      <c r="M33" s="7" t="s">
        <v>74</v>
      </c>
      <c r="N33" s="3" t="s">
        <v>75</v>
      </c>
      <c r="P33" s="12">
        <f t="shared" si="7"/>
        <v>5</v>
      </c>
      <c r="Q33" s="7" t="s">
        <v>31</v>
      </c>
      <c r="R33" s="7" t="s">
        <v>0</v>
      </c>
      <c r="S33" s="3">
        <v>69</v>
      </c>
      <c r="U33" s="12">
        <f t="shared" si="4"/>
        <v>26</v>
      </c>
      <c r="V33" s="7" t="s">
        <v>264</v>
      </c>
      <c r="W33" s="7" t="s">
        <v>49</v>
      </c>
      <c r="X33" s="3" t="s">
        <v>26</v>
      </c>
    </row>
    <row r="34" spans="1:24" ht="12.75">
      <c r="A34" s="12">
        <f t="shared" si="5"/>
        <v>29</v>
      </c>
      <c r="B34" s="5" t="s">
        <v>97</v>
      </c>
      <c r="C34" s="2" t="s">
        <v>89</v>
      </c>
      <c r="D34" s="4" t="s">
        <v>248</v>
      </c>
      <c r="F34" s="12">
        <f t="shared" si="2"/>
        <v>91</v>
      </c>
      <c r="G34" s="2" t="s">
        <v>189</v>
      </c>
      <c r="H34" s="2" t="s">
        <v>74</v>
      </c>
      <c r="I34" s="4" t="s">
        <v>75</v>
      </c>
      <c r="K34" s="12">
        <f t="shared" si="6"/>
        <v>6</v>
      </c>
      <c r="L34" s="7" t="s">
        <v>188</v>
      </c>
      <c r="M34" s="7" t="s">
        <v>11</v>
      </c>
      <c r="N34" s="3" t="s">
        <v>75</v>
      </c>
      <c r="P34" s="12">
        <f t="shared" si="7"/>
        <v>6</v>
      </c>
      <c r="Q34" s="7" t="s">
        <v>81</v>
      </c>
      <c r="R34" s="7" t="s">
        <v>82</v>
      </c>
      <c r="S34" s="3" t="s">
        <v>200</v>
      </c>
      <c r="U34" s="12">
        <f t="shared" si="4"/>
        <v>26</v>
      </c>
      <c r="V34" s="7" t="s">
        <v>91</v>
      </c>
      <c r="W34" s="7" t="s">
        <v>92</v>
      </c>
      <c r="X34" s="3" t="s">
        <v>26</v>
      </c>
    </row>
    <row r="35" spans="1:24" ht="12.75">
      <c r="A35" s="12">
        <f t="shared" si="5"/>
        <v>32</v>
      </c>
      <c r="B35" s="2" t="s">
        <v>229</v>
      </c>
      <c r="C35" s="2" t="s">
        <v>5</v>
      </c>
      <c r="D35" s="4" t="s">
        <v>291</v>
      </c>
      <c r="F35" s="12">
        <f t="shared" si="2"/>
        <v>91</v>
      </c>
      <c r="G35" s="5" t="s">
        <v>215</v>
      </c>
      <c r="H35" s="2" t="s">
        <v>4</v>
      </c>
      <c r="I35" s="4" t="s">
        <v>75</v>
      </c>
      <c r="K35" s="12">
        <f t="shared" si="6"/>
        <v>8</v>
      </c>
      <c r="L35" s="7" t="s">
        <v>189</v>
      </c>
      <c r="M35" s="7" t="s">
        <v>74</v>
      </c>
      <c r="N35" s="3" t="s">
        <v>78</v>
      </c>
      <c r="P35" s="12">
        <f t="shared" si="7"/>
        <v>7</v>
      </c>
      <c r="Q35" s="7" t="s">
        <v>66</v>
      </c>
      <c r="R35" s="7" t="s">
        <v>65</v>
      </c>
      <c r="S35" s="3" t="s">
        <v>244</v>
      </c>
      <c r="U35" s="12">
        <f t="shared" si="4"/>
        <v>26</v>
      </c>
      <c r="V35" s="7" t="s">
        <v>207</v>
      </c>
      <c r="W35" s="7" t="s">
        <v>208</v>
      </c>
      <c r="X35" s="3" t="s">
        <v>26</v>
      </c>
    </row>
    <row r="36" spans="1:24" ht="12.75">
      <c r="A36" s="12">
        <f t="shared" si="5"/>
        <v>33</v>
      </c>
      <c r="B36" s="2" t="s">
        <v>81</v>
      </c>
      <c r="C36" s="2" t="s">
        <v>82</v>
      </c>
      <c r="D36" s="4" t="s">
        <v>200</v>
      </c>
      <c r="F36" s="12">
        <f t="shared" si="2"/>
        <v>91</v>
      </c>
      <c r="G36" s="7" t="s">
        <v>274</v>
      </c>
      <c r="H36" s="7" t="s">
        <v>96</v>
      </c>
      <c r="I36" s="3" t="s">
        <v>75</v>
      </c>
      <c r="K36" s="12">
        <f t="shared" si="6"/>
      </c>
      <c r="L36" s="7"/>
      <c r="M36" s="7"/>
      <c r="N36" s="3"/>
      <c r="P36" s="12">
        <f t="shared" si="7"/>
        <v>8</v>
      </c>
      <c r="Q36" s="7" t="s">
        <v>41</v>
      </c>
      <c r="R36" s="7" t="s">
        <v>1</v>
      </c>
      <c r="S36" s="3" t="s">
        <v>169</v>
      </c>
      <c r="U36" s="12">
        <f t="shared" si="4"/>
        <v>33</v>
      </c>
      <c r="V36" s="7" t="s">
        <v>245</v>
      </c>
      <c r="W36" s="7" t="s">
        <v>87</v>
      </c>
      <c r="X36" s="3" t="s">
        <v>27</v>
      </c>
    </row>
    <row r="37" spans="1:24" ht="12.75">
      <c r="A37" s="12">
        <f t="shared" si="5"/>
        <v>34</v>
      </c>
      <c r="B37" s="5" t="s">
        <v>86</v>
      </c>
      <c r="C37" s="2" t="s">
        <v>87</v>
      </c>
      <c r="D37" s="4" t="s">
        <v>244</v>
      </c>
      <c r="F37" s="12">
        <f t="shared" si="2"/>
        <v>95</v>
      </c>
      <c r="G37" s="7" t="s">
        <v>73</v>
      </c>
      <c r="H37" s="7" t="s">
        <v>5</v>
      </c>
      <c r="I37" s="3" t="s">
        <v>78</v>
      </c>
      <c r="K37" s="12">
        <f t="shared" si="6"/>
      </c>
      <c r="L37" s="7"/>
      <c r="M37" s="7"/>
      <c r="N37" s="3"/>
      <c r="P37" s="12">
        <f t="shared" si="7"/>
        <v>9</v>
      </c>
      <c r="Q37" s="7" t="s">
        <v>177</v>
      </c>
      <c r="R37" s="7" t="s">
        <v>0</v>
      </c>
      <c r="S37" s="3" t="s">
        <v>54</v>
      </c>
      <c r="U37" s="12">
        <f t="shared" si="4"/>
        <v>33</v>
      </c>
      <c r="V37" s="7" t="s">
        <v>210</v>
      </c>
      <c r="W37" s="7" t="s">
        <v>5</v>
      </c>
      <c r="X37" s="3" t="s">
        <v>27</v>
      </c>
    </row>
    <row r="38" spans="1:24" ht="12.75">
      <c r="A38" s="12">
        <f t="shared" si="5"/>
        <v>34</v>
      </c>
      <c r="B38" s="2" t="s">
        <v>66</v>
      </c>
      <c r="C38" s="2" t="s">
        <v>65</v>
      </c>
      <c r="D38" s="4" t="s">
        <v>244</v>
      </c>
      <c r="F38" s="12">
        <f t="shared" si="2"/>
        <v>95</v>
      </c>
      <c r="G38" s="7" t="s">
        <v>220</v>
      </c>
      <c r="H38" s="7" t="s">
        <v>11</v>
      </c>
      <c r="I38" s="3" t="s">
        <v>78</v>
      </c>
      <c r="K38" s="12">
        <f t="shared" si="6"/>
      </c>
      <c r="L38" s="7"/>
      <c r="M38" s="7"/>
      <c r="N38" s="3"/>
      <c r="P38" s="12">
        <f t="shared" si="7"/>
        <v>9</v>
      </c>
      <c r="Q38" s="7" t="s">
        <v>64</v>
      </c>
      <c r="R38" s="7" t="s">
        <v>65</v>
      </c>
      <c r="S38" s="3" t="s">
        <v>54</v>
      </c>
      <c r="U38" s="12">
        <f t="shared" si="4"/>
        <v>35</v>
      </c>
      <c r="V38" s="7" t="s">
        <v>246</v>
      </c>
      <c r="W38" s="7" t="s">
        <v>247</v>
      </c>
      <c r="X38" s="3" t="s">
        <v>28</v>
      </c>
    </row>
    <row r="39" spans="1:24" ht="12.75">
      <c r="A39" s="12">
        <f t="shared" si="5"/>
        <v>36</v>
      </c>
      <c r="B39" s="2" t="s">
        <v>209</v>
      </c>
      <c r="C39" s="2" t="s">
        <v>5</v>
      </c>
      <c r="D39" s="4" t="s">
        <v>261</v>
      </c>
      <c r="F39" s="12">
        <f t="shared" si="2"/>
        <v>95</v>
      </c>
      <c r="G39" s="7" t="s">
        <v>224</v>
      </c>
      <c r="H39" s="7" t="s">
        <v>225</v>
      </c>
      <c r="I39" s="3" t="s">
        <v>78</v>
      </c>
      <c r="P39" s="12">
        <f t="shared" si="7"/>
        <v>11</v>
      </c>
      <c r="Q39" s="7" t="s">
        <v>226</v>
      </c>
      <c r="R39" s="7" t="s">
        <v>180</v>
      </c>
      <c r="S39" s="3" t="s">
        <v>194</v>
      </c>
      <c r="U39" s="12">
        <f t="shared" si="4"/>
        <v>35</v>
      </c>
      <c r="V39" s="7" t="s">
        <v>72</v>
      </c>
      <c r="W39" s="7" t="s">
        <v>2</v>
      </c>
      <c r="X39" s="3" t="s">
        <v>28</v>
      </c>
    </row>
    <row r="40" spans="1:24" ht="12.75">
      <c r="A40" s="12">
        <f t="shared" si="5"/>
        <v>36</v>
      </c>
      <c r="B40" s="2" t="s">
        <v>100</v>
      </c>
      <c r="C40" s="2" t="s">
        <v>1</v>
      </c>
      <c r="D40" s="4" t="s">
        <v>261</v>
      </c>
      <c r="F40" s="12">
        <f t="shared" si="2"/>
        <v>95</v>
      </c>
      <c r="G40" s="7" t="s">
        <v>196</v>
      </c>
      <c r="H40" s="7" t="s">
        <v>197</v>
      </c>
      <c r="I40" s="3" t="s">
        <v>78</v>
      </c>
      <c r="K40" t="s">
        <v>22</v>
      </c>
      <c r="P40" s="12">
        <f t="shared" si="7"/>
        <v>12</v>
      </c>
      <c r="Q40" s="7" t="s">
        <v>212</v>
      </c>
      <c r="R40" s="7" t="s">
        <v>180</v>
      </c>
      <c r="S40" s="3" t="s">
        <v>55</v>
      </c>
      <c r="U40" s="12">
        <f t="shared" si="4"/>
        <v>35</v>
      </c>
      <c r="V40" s="7" t="s">
        <v>181</v>
      </c>
      <c r="W40" s="7" t="s">
        <v>2</v>
      </c>
      <c r="X40" s="3" t="s">
        <v>28</v>
      </c>
    </row>
    <row r="41" spans="1:24" ht="12.75">
      <c r="A41" s="12">
        <f t="shared" si="5"/>
        <v>38</v>
      </c>
      <c r="B41" s="2" t="s">
        <v>46</v>
      </c>
      <c r="C41" s="2" t="s">
        <v>47</v>
      </c>
      <c r="D41" s="4" t="s">
        <v>213</v>
      </c>
      <c r="F41" s="12">
        <f t="shared" si="2"/>
        <v>95</v>
      </c>
      <c r="G41" s="7" t="s">
        <v>221</v>
      </c>
      <c r="H41" s="7" t="s">
        <v>222</v>
      </c>
      <c r="I41" s="3" t="s">
        <v>78</v>
      </c>
      <c r="K41" s="1" t="s">
        <v>10</v>
      </c>
      <c r="L41" s="1" t="s">
        <v>8</v>
      </c>
      <c r="M41" s="1" t="s">
        <v>9</v>
      </c>
      <c r="N41" s="1" t="s">
        <v>32</v>
      </c>
      <c r="P41" s="12">
        <f t="shared" si="7"/>
        <v>13</v>
      </c>
      <c r="Q41" s="7" t="s">
        <v>76</v>
      </c>
      <c r="R41" s="7" t="s">
        <v>77</v>
      </c>
      <c r="S41" s="3" t="s">
        <v>183</v>
      </c>
      <c r="U41" s="12">
        <f t="shared" si="4"/>
        <v>35</v>
      </c>
      <c r="V41" s="7" t="s">
        <v>217</v>
      </c>
      <c r="W41" s="7" t="s">
        <v>45</v>
      </c>
      <c r="X41" s="3" t="s">
        <v>28</v>
      </c>
    </row>
    <row r="42" spans="1:24" ht="12.75">
      <c r="A42" s="12">
        <f t="shared" si="5"/>
        <v>39</v>
      </c>
      <c r="B42" s="2" t="s">
        <v>41</v>
      </c>
      <c r="C42" s="2" t="s">
        <v>1</v>
      </c>
      <c r="D42" s="4" t="s">
        <v>169</v>
      </c>
      <c r="F42" s="12">
        <f t="shared" si="2"/>
        <v>95</v>
      </c>
      <c r="G42" s="7" t="s">
        <v>282</v>
      </c>
      <c r="H42" s="7" t="s">
        <v>99</v>
      </c>
      <c r="I42" s="3" t="s">
        <v>78</v>
      </c>
      <c r="K42" s="12">
        <f>IF(ISBLANK(L42),"",1)</f>
        <v>1</v>
      </c>
      <c r="L42" s="7" t="s">
        <v>48</v>
      </c>
      <c r="M42" s="7" t="s">
        <v>85</v>
      </c>
      <c r="N42" s="3" t="s">
        <v>26</v>
      </c>
      <c r="P42" s="12">
        <f t="shared" si="7"/>
        <v>14</v>
      </c>
      <c r="Q42" s="7" t="s">
        <v>72</v>
      </c>
      <c r="R42" s="7" t="s">
        <v>2</v>
      </c>
      <c r="S42" s="3" t="s">
        <v>30</v>
      </c>
      <c r="U42" s="12">
        <f t="shared" si="4"/>
        <v>35</v>
      </c>
      <c r="V42" s="7" t="s">
        <v>265</v>
      </c>
      <c r="W42" s="7" t="s">
        <v>65</v>
      </c>
      <c r="X42" s="3" t="s">
        <v>28</v>
      </c>
    </row>
    <row r="43" spans="1:24" ht="12.75">
      <c r="A43" s="12">
        <f t="shared" si="5"/>
        <v>40</v>
      </c>
      <c r="B43" s="5" t="s">
        <v>205</v>
      </c>
      <c r="C43" s="2" t="s">
        <v>206</v>
      </c>
      <c r="D43" s="4" t="s">
        <v>195</v>
      </c>
      <c r="F43" s="12">
        <f t="shared" si="2"/>
        <v>95</v>
      </c>
      <c r="G43" s="7" t="s">
        <v>275</v>
      </c>
      <c r="H43" s="7" t="s">
        <v>276</v>
      </c>
      <c r="I43" s="3" t="s">
        <v>78</v>
      </c>
      <c r="K43" s="12">
        <f>IF(ISBLANK(L43),"",IF(N43=N42,K42,ROW(K43)-ROW($K$42)+1))</f>
        <v>2</v>
      </c>
      <c r="L43" s="7" t="s">
        <v>50</v>
      </c>
      <c r="M43" s="7" t="s">
        <v>51</v>
      </c>
      <c r="N43" s="3" t="s">
        <v>28</v>
      </c>
      <c r="P43" s="12">
        <f t="shared" si="7"/>
        <v>15</v>
      </c>
      <c r="Q43" s="7" t="s">
        <v>70</v>
      </c>
      <c r="R43" s="7" t="s">
        <v>71</v>
      </c>
      <c r="S43" s="3" t="s">
        <v>63</v>
      </c>
      <c r="U43" s="12">
        <f t="shared" si="4"/>
        <v>40</v>
      </c>
      <c r="V43" s="7" t="s">
        <v>223</v>
      </c>
      <c r="W43" s="7" t="s">
        <v>5</v>
      </c>
      <c r="X43" s="3" t="s">
        <v>75</v>
      </c>
    </row>
    <row r="44" spans="1:24" ht="12.75">
      <c r="A44" s="12">
        <f t="shared" si="5"/>
        <v>41</v>
      </c>
      <c r="B44" s="2" t="s">
        <v>211</v>
      </c>
      <c r="C44" s="2" t="s">
        <v>60</v>
      </c>
      <c r="D44" s="4" t="s">
        <v>235</v>
      </c>
      <c r="F44" s="12">
        <f t="shared" si="2"/>
        <v>95</v>
      </c>
      <c r="G44" s="7" t="s">
        <v>79</v>
      </c>
      <c r="H44" s="7" t="s">
        <v>80</v>
      </c>
      <c r="I44" s="3" t="s">
        <v>78</v>
      </c>
      <c r="K44" s="12">
        <f>IF(ISBLANK(L44),"",IF(N44=N43,K43,ROW(K44)-ROW($K$42)+1))</f>
      </c>
      <c r="L44" s="7"/>
      <c r="M44" s="7"/>
      <c r="N44" s="3"/>
      <c r="P44" s="12">
        <f t="shared" si="7"/>
        <v>16</v>
      </c>
      <c r="Q44" s="7" t="s">
        <v>238</v>
      </c>
      <c r="R44" s="7" t="s">
        <v>11</v>
      </c>
      <c r="S44" s="3" t="s">
        <v>29</v>
      </c>
      <c r="U44" s="12">
        <f t="shared" si="4"/>
        <v>40</v>
      </c>
      <c r="V44" s="7" t="s">
        <v>215</v>
      </c>
      <c r="W44" s="7" t="s">
        <v>4</v>
      </c>
      <c r="X44" s="3" t="s">
        <v>75</v>
      </c>
    </row>
    <row r="45" spans="1:24" ht="12.75">
      <c r="A45" s="12">
        <f t="shared" si="5"/>
        <v>41</v>
      </c>
      <c r="B45" s="2" t="s">
        <v>251</v>
      </c>
      <c r="C45" s="2" t="s">
        <v>252</v>
      </c>
      <c r="D45" s="4" t="s">
        <v>235</v>
      </c>
      <c r="F45" s="12">
        <f t="shared" si="2"/>
        <v>95</v>
      </c>
      <c r="G45" s="7" t="s">
        <v>198</v>
      </c>
      <c r="H45" s="7" t="s">
        <v>199</v>
      </c>
      <c r="I45" s="3" t="s">
        <v>78</v>
      </c>
      <c r="K45" s="12">
        <f>IF(ISBLANK(L45),"",IF(N45=N44,K44,ROW(K45)-ROW($K$42)+1))</f>
      </c>
      <c r="L45" s="7"/>
      <c r="M45" s="7"/>
      <c r="N45" s="3"/>
      <c r="P45" s="12">
        <f t="shared" si="7"/>
        <v>16</v>
      </c>
      <c r="Q45" s="7" t="s">
        <v>227</v>
      </c>
      <c r="R45" s="7" t="s">
        <v>89</v>
      </c>
      <c r="S45" s="3" t="s">
        <v>29</v>
      </c>
      <c r="U45" s="12">
        <f t="shared" si="4"/>
        <v>42</v>
      </c>
      <c r="V45" s="7" t="s">
        <v>76</v>
      </c>
      <c r="W45" s="7" t="s">
        <v>77</v>
      </c>
      <c r="X45" s="3" t="s">
        <v>78</v>
      </c>
    </row>
    <row r="46" spans="1:24" ht="12.75">
      <c r="A46" s="12">
        <f t="shared" si="5"/>
        <v>43</v>
      </c>
      <c r="B46" s="2" t="s">
        <v>177</v>
      </c>
      <c r="C46" s="2" t="s">
        <v>0</v>
      </c>
      <c r="D46" s="4" t="s">
        <v>54</v>
      </c>
      <c r="F46" s="12">
        <f t="shared" si="2"/>
        <v>95</v>
      </c>
      <c r="G46" s="7" t="s">
        <v>218</v>
      </c>
      <c r="H46" s="7" t="s">
        <v>219</v>
      </c>
      <c r="I46" s="3" t="s">
        <v>78</v>
      </c>
      <c r="K46" s="12">
        <f>IF(ISBLANK(L46),"",IF(N46=N45,K45,ROW(K46)-ROW($K$42)+1))</f>
      </c>
      <c r="L46" s="7"/>
      <c r="M46" s="7"/>
      <c r="N46" s="3"/>
      <c r="P46" s="12">
        <f t="shared" si="7"/>
        <v>18</v>
      </c>
      <c r="Q46" s="7" t="s">
        <v>42</v>
      </c>
      <c r="R46" s="7" t="s">
        <v>5</v>
      </c>
      <c r="S46" s="3" t="s">
        <v>26</v>
      </c>
      <c r="U46" s="12">
        <f t="shared" si="4"/>
        <v>42</v>
      </c>
      <c r="V46" s="7" t="s">
        <v>218</v>
      </c>
      <c r="W46" s="7" t="s">
        <v>219</v>
      </c>
      <c r="X46" s="3" t="s">
        <v>78</v>
      </c>
    </row>
    <row r="47" spans="1:24" ht="12.75">
      <c r="A47" s="12">
        <f t="shared" si="5"/>
        <v>43</v>
      </c>
      <c r="B47" s="2" t="s">
        <v>64</v>
      </c>
      <c r="C47" s="2" t="s">
        <v>65</v>
      </c>
      <c r="D47" s="4" t="s">
        <v>54</v>
      </c>
      <c r="F47" s="12">
        <f t="shared" si="2"/>
      </c>
      <c r="G47" s="7"/>
      <c r="H47" s="7"/>
      <c r="I47" s="3"/>
      <c r="P47" s="12">
        <f t="shared" si="7"/>
        <v>18</v>
      </c>
      <c r="Q47" s="7" t="s">
        <v>83</v>
      </c>
      <c r="R47" s="7" t="s">
        <v>82</v>
      </c>
      <c r="S47" s="3" t="s">
        <v>26</v>
      </c>
      <c r="U47" s="12">
        <f t="shared" si="4"/>
        <v>42</v>
      </c>
      <c r="V47" s="7" t="s">
        <v>220</v>
      </c>
      <c r="W47" s="7" t="s">
        <v>11</v>
      </c>
      <c r="X47" s="3" t="s">
        <v>78</v>
      </c>
    </row>
    <row r="48" spans="1:24" ht="12.75">
      <c r="A48" s="12">
        <f t="shared" si="5"/>
        <v>45</v>
      </c>
      <c r="B48" s="7" t="s">
        <v>203</v>
      </c>
      <c r="C48" s="7" t="s">
        <v>204</v>
      </c>
      <c r="D48" s="3" t="s">
        <v>168</v>
      </c>
      <c r="F48" s="12">
        <f t="shared" si="2"/>
      </c>
      <c r="G48" s="7"/>
      <c r="H48" s="7"/>
      <c r="I48" s="3"/>
      <c r="K48" t="s">
        <v>21</v>
      </c>
      <c r="P48" s="12">
        <f t="shared" si="7"/>
        <v>20</v>
      </c>
      <c r="Q48" s="7" t="s">
        <v>98</v>
      </c>
      <c r="R48" s="7" t="s">
        <v>99</v>
      </c>
      <c r="S48" s="3" t="s">
        <v>27</v>
      </c>
      <c r="U48" s="12">
        <f t="shared" si="4"/>
        <v>42</v>
      </c>
      <c r="V48" s="7" t="s">
        <v>282</v>
      </c>
      <c r="W48" s="7" t="s">
        <v>99</v>
      </c>
      <c r="X48" s="3" t="s">
        <v>78</v>
      </c>
    </row>
    <row r="49" spans="1:24" ht="12.75">
      <c r="A49" s="12">
        <f t="shared" si="5"/>
        <v>45</v>
      </c>
      <c r="B49" s="2" t="s">
        <v>184</v>
      </c>
      <c r="C49" s="2" t="s">
        <v>0</v>
      </c>
      <c r="D49" s="4" t="s">
        <v>168</v>
      </c>
      <c r="F49" s="12">
        <f t="shared" si="2"/>
      </c>
      <c r="G49" s="7"/>
      <c r="H49" s="7"/>
      <c r="I49" s="3"/>
      <c r="K49" s="1" t="s">
        <v>10</v>
      </c>
      <c r="L49" s="1" t="s">
        <v>8</v>
      </c>
      <c r="M49" s="1" t="s">
        <v>9</v>
      </c>
      <c r="N49" s="1" t="s">
        <v>32</v>
      </c>
      <c r="P49" s="12">
        <f t="shared" si="7"/>
        <v>21</v>
      </c>
      <c r="Q49" s="7" t="s">
        <v>228</v>
      </c>
      <c r="R49" s="7" t="s">
        <v>0</v>
      </c>
      <c r="S49" s="3" t="s">
        <v>28</v>
      </c>
      <c r="U49" s="12">
        <f t="shared" si="4"/>
        <v>42</v>
      </c>
      <c r="V49" s="7" t="s">
        <v>275</v>
      </c>
      <c r="W49" s="7" t="s">
        <v>276</v>
      </c>
      <c r="X49" s="3" t="s">
        <v>78</v>
      </c>
    </row>
    <row r="50" spans="1:24" ht="12.75">
      <c r="A50" s="12">
        <f t="shared" si="5"/>
        <v>45</v>
      </c>
      <c r="B50" s="2" t="s">
        <v>95</v>
      </c>
      <c r="C50" s="2" t="s">
        <v>96</v>
      </c>
      <c r="D50" s="4" t="s">
        <v>168</v>
      </c>
      <c r="F50" s="12">
        <f t="shared" si="2"/>
      </c>
      <c r="G50" s="7"/>
      <c r="H50" s="7"/>
      <c r="I50" s="3"/>
      <c r="K50" s="12">
        <f>IF(ISBLANK(L50),"",1)</f>
        <v>1</v>
      </c>
      <c r="L50" s="7" t="s">
        <v>3</v>
      </c>
      <c r="M50" s="7" t="s">
        <v>4</v>
      </c>
      <c r="N50" s="3" t="s">
        <v>271</v>
      </c>
      <c r="P50" s="12">
        <f t="shared" si="7"/>
        <v>22</v>
      </c>
      <c r="Q50" s="7" t="s">
        <v>274</v>
      </c>
      <c r="R50" s="7" t="s">
        <v>96</v>
      </c>
      <c r="S50" s="3" t="s">
        <v>75</v>
      </c>
      <c r="U50" s="12">
        <f t="shared" si="4"/>
        <v>42</v>
      </c>
      <c r="V50" s="7" t="s">
        <v>224</v>
      </c>
      <c r="W50" s="7" t="s">
        <v>225</v>
      </c>
      <c r="X50" s="3" t="s">
        <v>78</v>
      </c>
    </row>
    <row r="51" spans="1:24" ht="12.75">
      <c r="A51" s="12">
        <f t="shared" si="5"/>
        <v>45</v>
      </c>
      <c r="B51" s="2" t="s">
        <v>201</v>
      </c>
      <c r="C51" s="2" t="s">
        <v>60</v>
      </c>
      <c r="D51" s="4" t="s">
        <v>168</v>
      </c>
      <c r="F51" s="12">
        <f t="shared" si="2"/>
      </c>
      <c r="G51" s="7"/>
      <c r="H51" s="7"/>
      <c r="I51" s="3"/>
      <c r="K51" s="12">
        <f>IF(ISBLANK(L51),"",IF(N51=N50,K50,ROW(K51)-ROW($K$50)+1))</f>
        <v>2</v>
      </c>
      <c r="L51" s="7" t="s">
        <v>69</v>
      </c>
      <c r="M51" s="7" t="s">
        <v>93</v>
      </c>
      <c r="N51" s="3" t="s">
        <v>260</v>
      </c>
      <c r="P51" s="12">
        <f t="shared" si="7"/>
        <v>23</v>
      </c>
      <c r="Q51" s="7" t="s">
        <v>79</v>
      </c>
      <c r="R51" s="7" t="s">
        <v>80</v>
      </c>
      <c r="S51" s="3" t="s">
        <v>78</v>
      </c>
      <c r="U51" s="12">
        <f t="shared" si="4"/>
        <v>42</v>
      </c>
      <c r="V51" s="7" t="s">
        <v>221</v>
      </c>
      <c r="W51" s="7" t="s">
        <v>222</v>
      </c>
      <c r="X51" s="3" t="s">
        <v>78</v>
      </c>
    </row>
    <row r="52" spans="1:24" ht="12.75">
      <c r="A52" s="12">
        <f t="shared" si="5"/>
        <v>49</v>
      </c>
      <c r="B52" s="2" t="s">
        <v>101</v>
      </c>
      <c r="C52" s="2" t="s">
        <v>84</v>
      </c>
      <c r="D52" s="4" t="s">
        <v>272</v>
      </c>
      <c r="F52" s="12">
        <f t="shared" si="2"/>
      </c>
      <c r="G52" s="7"/>
      <c r="H52" s="7"/>
      <c r="I52" s="3"/>
      <c r="K52" s="12">
        <f aca="true" t="shared" si="8" ref="K52:K63">IF(ISBLANK(L52),"",IF(N52=N51,K51,ROW(K52)-ROW($K$50)+1))</f>
        <v>2</v>
      </c>
      <c r="L52" s="7" t="s">
        <v>39</v>
      </c>
      <c r="M52" s="7" t="s">
        <v>40</v>
      </c>
      <c r="N52" s="3" t="s">
        <v>260</v>
      </c>
      <c r="P52" s="12"/>
      <c r="Q52" s="7"/>
      <c r="R52" s="7"/>
      <c r="S52" s="3"/>
      <c r="U52" s="12"/>
      <c r="V52" s="7"/>
      <c r="W52" s="7"/>
      <c r="X52" s="3"/>
    </row>
    <row r="53" spans="1:24" ht="12.75">
      <c r="A53" s="12">
        <f t="shared" si="5"/>
        <v>49</v>
      </c>
      <c r="B53" s="2" t="s">
        <v>262</v>
      </c>
      <c r="C53" s="2" t="s">
        <v>263</v>
      </c>
      <c r="D53" s="4" t="s">
        <v>272</v>
      </c>
      <c r="F53" s="12">
        <f t="shared" si="2"/>
      </c>
      <c r="G53" s="7"/>
      <c r="H53" s="7"/>
      <c r="I53" s="3"/>
      <c r="K53" s="12">
        <f t="shared" si="8"/>
        <v>4</v>
      </c>
      <c r="L53" s="7" t="s">
        <v>269</v>
      </c>
      <c r="M53" s="7" t="s">
        <v>5</v>
      </c>
      <c r="N53" s="3" t="s">
        <v>270</v>
      </c>
      <c r="P53" s="12"/>
      <c r="Q53" s="7"/>
      <c r="R53" s="7"/>
      <c r="S53" s="3"/>
      <c r="U53" s="12"/>
      <c r="V53" s="7"/>
      <c r="W53" s="7"/>
      <c r="X53" s="3"/>
    </row>
    <row r="54" spans="1:24" ht="12.75">
      <c r="A54" s="12">
        <f t="shared" si="5"/>
        <v>51</v>
      </c>
      <c r="B54" s="2" t="s">
        <v>61</v>
      </c>
      <c r="C54" s="2" t="s">
        <v>62</v>
      </c>
      <c r="D54" s="4" t="s">
        <v>182</v>
      </c>
      <c r="F54" s="12">
        <f t="shared" si="2"/>
      </c>
      <c r="G54" s="7"/>
      <c r="H54" s="7"/>
      <c r="I54" s="3"/>
      <c r="K54" s="12">
        <f t="shared" si="8"/>
        <v>5</v>
      </c>
      <c r="L54" s="7" t="s">
        <v>5</v>
      </c>
      <c r="M54" s="7" t="s">
        <v>229</v>
      </c>
      <c r="N54" s="3" t="s">
        <v>55</v>
      </c>
      <c r="P54" s="12"/>
      <c r="Q54" s="7"/>
      <c r="R54" s="7"/>
      <c r="S54" s="3"/>
      <c r="U54" s="12"/>
      <c r="V54" s="7"/>
      <c r="W54" s="7"/>
      <c r="X54" s="3"/>
    </row>
    <row r="55" spans="1:24" ht="12.75">
      <c r="A55" s="12">
        <f t="shared" si="5"/>
        <v>52</v>
      </c>
      <c r="B55" s="2" t="s">
        <v>67</v>
      </c>
      <c r="C55" s="2" t="s">
        <v>68</v>
      </c>
      <c r="D55" s="4" t="s">
        <v>194</v>
      </c>
      <c r="F55" s="12">
        <f t="shared" si="2"/>
      </c>
      <c r="G55" s="7"/>
      <c r="H55" s="7"/>
      <c r="I55" s="3"/>
      <c r="K55" s="12">
        <f t="shared" si="8"/>
        <v>6</v>
      </c>
      <c r="L55" s="7" t="s">
        <v>73</v>
      </c>
      <c r="M55" s="7" t="s">
        <v>74</v>
      </c>
      <c r="N55" s="3" t="s">
        <v>29</v>
      </c>
      <c r="U55" s="12"/>
      <c r="V55" s="7"/>
      <c r="W55" s="7"/>
      <c r="X55" s="3"/>
    </row>
    <row r="56" spans="1:24" ht="12.75">
      <c r="A56" s="12">
        <f t="shared" si="5"/>
        <v>52</v>
      </c>
      <c r="B56" s="2" t="s">
        <v>186</v>
      </c>
      <c r="C56" s="2" t="s">
        <v>187</v>
      </c>
      <c r="D56" s="4" t="s">
        <v>194</v>
      </c>
      <c r="F56" s="12">
        <f t="shared" si="2"/>
      </c>
      <c r="G56" s="7"/>
      <c r="H56" s="7"/>
      <c r="I56" s="3"/>
      <c r="K56" s="12">
        <f t="shared" si="8"/>
        <v>6</v>
      </c>
      <c r="L56" s="7" t="s">
        <v>241</v>
      </c>
      <c r="M56" s="7" t="s">
        <v>242</v>
      </c>
      <c r="N56" s="3" t="s">
        <v>29</v>
      </c>
      <c r="P56" t="s">
        <v>23</v>
      </c>
      <c r="U56" s="12"/>
      <c r="V56" s="7"/>
      <c r="W56" s="7"/>
      <c r="X56" s="3"/>
    </row>
    <row r="57" spans="1:24" ht="12.75">
      <c r="A57" s="12">
        <f t="shared" si="5"/>
        <v>52</v>
      </c>
      <c r="B57" s="2" t="s">
        <v>233</v>
      </c>
      <c r="C57" s="2" t="s">
        <v>5</v>
      </c>
      <c r="D57" s="4" t="s">
        <v>194</v>
      </c>
      <c r="K57" s="12">
        <f t="shared" si="8"/>
        <v>8</v>
      </c>
      <c r="L57" s="7" t="s">
        <v>69</v>
      </c>
      <c r="M57" s="7" t="s">
        <v>5</v>
      </c>
      <c r="N57" s="3" t="s">
        <v>78</v>
      </c>
      <c r="P57" s="1" t="s">
        <v>10</v>
      </c>
      <c r="Q57" s="1" t="s">
        <v>8</v>
      </c>
      <c r="R57" s="1" t="s">
        <v>9</v>
      </c>
      <c r="S57" s="1" t="s">
        <v>32</v>
      </c>
      <c r="U57" s="12"/>
      <c r="V57" s="7"/>
      <c r="W57" s="7"/>
      <c r="X57" s="3"/>
    </row>
    <row r="58" spans="1:24" ht="12.75">
      <c r="A58" s="12">
        <f t="shared" si="5"/>
        <v>52</v>
      </c>
      <c r="B58" s="2" t="s">
        <v>226</v>
      </c>
      <c r="C58" s="2" t="s">
        <v>180</v>
      </c>
      <c r="D58" s="4" t="s">
        <v>194</v>
      </c>
      <c r="F58" t="s">
        <v>18</v>
      </c>
      <c r="K58" s="12">
        <f t="shared" si="8"/>
        <v>8</v>
      </c>
      <c r="L58" s="7" t="s">
        <v>73</v>
      </c>
      <c r="M58" s="7" t="s">
        <v>5</v>
      </c>
      <c r="N58" s="3" t="s">
        <v>78</v>
      </c>
      <c r="P58" s="12">
        <f>IF(ISBLANK(Q58),"",1)</f>
        <v>1</v>
      </c>
      <c r="Q58" s="7" t="s">
        <v>58</v>
      </c>
      <c r="R58" s="7" t="s">
        <v>49</v>
      </c>
      <c r="S58" s="3" t="s">
        <v>240</v>
      </c>
      <c r="U58" s="12"/>
      <c r="V58" s="7"/>
      <c r="W58" s="7"/>
      <c r="X58" s="3"/>
    </row>
    <row r="59" spans="1:24" ht="12.75">
      <c r="A59" s="12">
        <f t="shared" si="5"/>
        <v>56</v>
      </c>
      <c r="B59" s="2" t="s">
        <v>72</v>
      </c>
      <c r="C59" s="2" t="s">
        <v>2</v>
      </c>
      <c r="D59" s="4" t="s">
        <v>270</v>
      </c>
      <c r="F59" s="1" t="s">
        <v>10</v>
      </c>
      <c r="G59" s="1" t="s">
        <v>8</v>
      </c>
      <c r="H59" s="1" t="s">
        <v>9</v>
      </c>
      <c r="I59" s="1" t="s">
        <v>32</v>
      </c>
      <c r="K59" s="12">
        <f t="shared" si="8"/>
      </c>
      <c r="L59" s="7"/>
      <c r="M59" s="7"/>
      <c r="N59" s="3"/>
      <c r="P59" s="12">
        <f>IF(ISBLANK(Q59),"",IF(S59=S58,P58,ROW(P59)-ROW($P$58)+1))</f>
        <v>2</v>
      </c>
      <c r="Q59" s="7" t="s">
        <v>48</v>
      </c>
      <c r="R59" s="7" t="s">
        <v>49</v>
      </c>
      <c r="S59" s="3" t="s">
        <v>237</v>
      </c>
      <c r="U59" s="12"/>
      <c r="V59" s="7"/>
      <c r="W59" s="7"/>
      <c r="X59" s="3"/>
    </row>
    <row r="60" spans="1:24" ht="12.75">
      <c r="A60" s="12">
        <f t="shared" si="5"/>
        <v>56</v>
      </c>
      <c r="B60" s="2" t="s">
        <v>269</v>
      </c>
      <c r="C60" s="2" t="s">
        <v>5</v>
      </c>
      <c r="D60" s="4" t="s">
        <v>270</v>
      </c>
      <c r="F60" s="12">
        <f>IF(ISBLANK(G60),"",1)</f>
        <v>1</v>
      </c>
      <c r="G60" s="7" t="s">
        <v>52</v>
      </c>
      <c r="H60" s="7" t="s">
        <v>53</v>
      </c>
      <c r="I60" s="3" t="s">
        <v>249</v>
      </c>
      <c r="K60" s="12">
        <f t="shared" si="8"/>
      </c>
      <c r="L60" s="7"/>
      <c r="M60" s="7"/>
      <c r="N60" s="3"/>
      <c r="P60" s="12">
        <f>IF(ISBLANK(Q60),"",IF(S60=S59,P59,ROW(P60)-ROW($P$58)+1))</f>
        <v>3</v>
      </c>
      <c r="Q60" s="7" t="s">
        <v>67</v>
      </c>
      <c r="R60" s="7" t="s">
        <v>68</v>
      </c>
      <c r="S60" s="3" t="s">
        <v>194</v>
      </c>
      <c r="U60" s="12"/>
      <c r="V60" s="7"/>
      <c r="W60" s="7"/>
      <c r="X60" s="3"/>
    </row>
    <row r="61" spans="1:19" ht="12.75">
      <c r="A61" s="12">
        <f t="shared" si="5"/>
        <v>58</v>
      </c>
      <c r="B61" s="2" t="s">
        <v>76</v>
      </c>
      <c r="C61" s="2" t="s">
        <v>77</v>
      </c>
      <c r="D61" s="4" t="s">
        <v>55</v>
      </c>
      <c r="F61" s="12">
        <f>IF(ISBLANK(G61),"",IF(I61=I60,F60,ROW(F61)-ROW($F$60)+1))</f>
        <v>2</v>
      </c>
      <c r="G61" s="7" t="s">
        <v>192</v>
      </c>
      <c r="H61" s="7" t="s">
        <v>193</v>
      </c>
      <c r="I61" s="3" t="s">
        <v>250</v>
      </c>
      <c r="K61" s="12">
        <f t="shared" si="8"/>
      </c>
      <c r="L61" s="7"/>
      <c r="M61" s="7"/>
      <c r="N61" s="3"/>
      <c r="P61" s="12">
        <f>IF(ISBLANK(Q61),"",IF(S61=S60,P60,ROW(P61)-ROW($P$58)+1))</f>
        <v>4</v>
      </c>
      <c r="Q61" s="7" t="s">
        <v>25</v>
      </c>
      <c r="R61" s="7" t="s">
        <v>36</v>
      </c>
      <c r="S61" s="3" t="s">
        <v>26</v>
      </c>
    </row>
    <row r="62" spans="1:21" ht="12.75">
      <c r="A62" s="12">
        <f t="shared" si="5"/>
        <v>58</v>
      </c>
      <c r="B62" s="2" t="s">
        <v>212</v>
      </c>
      <c r="C62" s="2" t="s">
        <v>180</v>
      </c>
      <c r="D62" s="4" t="s">
        <v>55</v>
      </c>
      <c r="F62" s="12">
        <f>IF(ISBLANK(G62),"",IF(I62=I61,F61,ROW(F62)-ROW($F$60)+1))</f>
        <v>3</v>
      </c>
      <c r="G62" s="7" t="s">
        <v>251</v>
      </c>
      <c r="H62" s="7" t="s">
        <v>252</v>
      </c>
      <c r="I62" s="3" t="s">
        <v>235</v>
      </c>
      <c r="K62" s="12">
        <f t="shared" si="8"/>
      </c>
      <c r="L62" s="7"/>
      <c r="M62" s="7"/>
      <c r="N62" s="3"/>
      <c r="P62" s="12">
        <f>IF(ISBLANK(Q62),"",IF(S62=S61,P61,ROW(P62)-ROW($P$58)+1))</f>
      </c>
      <c r="Q62" s="7"/>
      <c r="R62" s="7"/>
      <c r="S62" s="3"/>
      <c r="U62" s="10" t="s">
        <v>292</v>
      </c>
    </row>
    <row r="63" spans="1:21" ht="12.75" customHeight="1">
      <c r="A63" s="12">
        <f t="shared" si="5"/>
        <v>60</v>
      </c>
      <c r="B63" s="2" t="s">
        <v>190</v>
      </c>
      <c r="C63" s="2" t="s">
        <v>45</v>
      </c>
      <c r="D63" s="4" t="s">
        <v>183</v>
      </c>
      <c r="F63" s="12">
        <f>IF(ISBLANK(G63),"",IF(I63=I62,F62,ROW(F63)-ROW($F$60)+1))</f>
        <v>4</v>
      </c>
      <c r="G63" s="7" t="s">
        <v>190</v>
      </c>
      <c r="H63" s="7" t="s">
        <v>45</v>
      </c>
      <c r="I63" s="3" t="s">
        <v>27</v>
      </c>
      <c r="K63" s="12">
        <f t="shared" si="8"/>
      </c>
      <c r="L63" s="7"/>
      <c r="M63" s="7"/>
      <c r="N63" s="3"/>
      <c r="P63" s="12">
        <f>IF(ISBLANK(Q63),"",IF(S63=S62,P62,ROW(P63)-ROW($P$58)+1))</f>
      </c>
      <c r="Q63" s="7"/>
      <c r="R63" s="7"/>
      <c r="S63" s="3"/>
      <c r="U63" t="s">
        <v>38</v>
      </c>
    </row>
    <row r="73" spans="6:9" ht="12.75">
      <c r="F73" s="9"/>
      <c r="G73" s="9"/>
      <c r="H73" s="9"/>
      <c r="I73" s="9"/>
    </row>
    <row r="74" spans="6:9" ht="12.75">
      <c r="F74" s="8"/>
      <c r="G74" s="9"/>
      <c r="H74" s="9"/>
      <c r="I74" s="8"/>
    </row>
    <row r="75" spans="6:9" ht="12.75">
      <c r="F75" s="9"/>
      <c r="G75" s="9"/>
      <c r="H75" s="9"/>
      <c r="I75" s="9"/>
    </row>
  </sheetData>
  <mergeCells count="1">
    <mergeCell ref="A1:X1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Milenium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M.P.</dc:creator>
  <cp:keywords/>
  <dc:description/>
  <cp:lastModifiedBy>M.P.</cp:lastModifiedBy>
  <cp:lastPrinted>2008-11-18T03:19:08Z</cp:lastPrinted>
  <dcterms:created xsi:type="dcterms:W3CDTF">2006-03-12T19:06:16Z</dcterms:created>
  <dcterms:modified xsi:type="dcterms:W3CDTF">2008-12-18T20:11:57Z</dcterms:modified>
  <cp:category/>
  <cp:version/>
  <cp:contentType/>
  <cp:contentStatus/>
</cp:coreProperties>
</file>